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biudžetas\"/>
    </mc:Choice>
  </mc:AlternateContent>
  <xr:revisionPtr revIDLastSave="0" documentId="13_ncr:1_{7B2C8EEE-7308-434D-878A-F5E99C6653BF}" xr6:coauthVersionLast="47" xr6:coauthVersionMax="47" xr10:uidLastSave="{00000000-0000-0000-0000-000000000000}"/>
  <bookViews>
    <workbookView xWindow="-120" yWindow="-120" windowWidth="29040" windowHeight="15720" tabRatio="875" xr2:uid="{00000000-000D-0000-FFFF-FFFF00000000}"/>
  </bookViews>
  <sheets>
    <sheet name="krepšelis" sheetId="3" r:id="rId1"/>
    <sheet name="Lapas1" sheetId="9" r:id="rId2"/>
  </sheets>
  <definedNames>
    <definedName name="_xlnm.Print_Area" localSheetId="0">krepšelis!$A$1:$E$105</definedName>
    <definedName name="_xlnm.Print_Titles" localSheetId="0">krepšelis!$11:$13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3" l="1"/>
  <c r="F49" i="3"/>
  <c r="F25" i="3"/>
  <c r="E25" i="3" l="1"/>
  <c r="E16" i="3"/>
  <c r="F16" i="3"/>
  <c r="F19" i="3"/>
  <c r="F22" i="3"/>
  <c r="F28" i="3"/>
  <c r="E30" i="3"/>
  <c r="F30" i="3"/>
  <c r="E32" i="3"/>
  <c r="F32" i="3"/>
  <c r="F35" i="3"/>
  <c r="E37" i="3"/>
  <c r="F37" i="3"/>
  <c r="E41" i="3"/>
  <c r="F41" i="3"/>
  <c r="E44" i="3"/>
  <c r="F44" i="3"/>
  <c r="F46" i="3"/>
  <c r="E49" i="3"/>
  <c r="F51" i="3"/>
  <c r="E53" i="3"/>
  <c r="F53" i="3"/>
  <c r="F56" i="3"/>
  <c r="E58" i="3"/>
  <c r="F58" i="3"/>
  <c r="F60" i="3"/>
  <c r="F100" i="3"/>
  <c r="F97" i="3"/>
  <c r="F94" i="3"/>
  <c r="F91" i="3"/>
  <c r="F88" i="3"/>
  <c r="E88" i="3"/>
  <c r="F86" i="3"/>
  <c r="F83" i="3"/>
  <c r="E83" i="3"/>
  <c r="F81" i="3"/>
  <c r="F78" i="3"/>
  <c r="E78" i="3"/>
  <c r="F76" i="3"/>
  <c r="F73" i="3"/>
  <c r="F70" i="3"/>
  <c r="E70" i="3"/>
  <c r="F66" i="3" l="1"/>
  <c r="F38" i="3"/>
  <c r="E46" i="3"/>
  <c r="E22" i="3"/>
  <c r="E28" i="3"/>
  <c r="F102" i="3"/>
  <c r="E60" i="3"/>
  <c r="E73" i="3"/>
  <c r="E76" i="3"/>
  <c r="E94" i="3"/>
  <c r="E97" i="3"/>
  <c r="E56" i="3"/>
  <c r="E81" i="3"/>
  <c r="E91" i="3"/>
  <c r="E35" i="3"/>
  <c r="E19" i="3"/>
  <c r="E86" i="3"/>
  <c r="E100" i="3"/>
  <c r="E66" i="3" l="1"/>
  <c r="E38" i="3"/>
  <c r="E102" i="3"/>
  <c r="F67" i="3"/>
  <c r="F103" i="3" s="1"/>
  <c r="E67" i="3" l="1"/>
  <c r="E103" i="3" s="1"/>
</calcChain>
</file>

<file path=xl/sharedStrings.xml><?xml version="1.0" encoding="utf-8"?>
<sst xmlns="http://schemas.openxmlformats.org/spreadsheetml/2006/main" count="200" uniqueCount="61">
  <si>
    <t>PATVIRTINTA</t>
  </si>
  <si>
    <t xml:space="preserve">Šilalės rajono savivaldybės tarybos </t>
  </si>
  <si>
    <t>Priemonės pavadinimas</t>
  </si>
  <si>
    <t>Iš viso</t>
  </si>
  <si>
    <t>Šilalės r. Laukuvos Norberto Vėliaus gimnazija</t>
  </si>
  <si>
    <t>07.01.01.01.</t>
  </si>
  <si>
    <t>Ikimokyklinių įstaigų ugdymo proceso ir aplinkos užtikrinimas</t>
  </si>
  <si>
    <t>Šilalės r. Pajūrio Stanislovo Biržiškio gimnazija</t>
  </si>
  <si>
    <t>Šilalės r. Obelyno pagrindinė mokykla</t>
  </si>
  <si>
    <t>Šilalės r. Žadeikių pagrindinė mokykla</t>
  </si>
  <si>
    <t>Šilalės Simono Gaudėšiaus gimnazija</t>
  </si>
  <si>
    <t>07.01.02.03.</t>
  </si>
  <si>
    <t>Šilalės  Dariaus ir  Girėno progimnazija</t>
  </si>
  <si>
    <t>Šilalės suaugusiųjų  mokykla</t>
  </si>
  <si>
    <t xml:space="preserve"> Asignavimų valdytojo  pavadinimas</t>
  </si>
  <si>
    <t>Ugdymo proceso ir aplinkos išlaikymo užtikrinimas gimnazijos tipo bendrojo ugdymo mokyklose</t>
  </si>
  <si>
    <t>Šilalės r. Kaltinėnų Aleksandro Stulginskio gimnazija</t>
  </si>
  <si>
    <t>Šilalės r. Kvėdarnos Kazimiero Jauniaus  gimnazija</t>
  </si>
  <si>
    <t>Ugdymo proceso ir aplinkos išlaikymo užtikrinimas pagrindinės mokyklos ir progimnazijos tipo bendrojo ugdymo mokyklose</t>
  </si>
  <si>
    <t>Ugdymo proceso ir aplinkos išlaikymo užtikrinimas pradinės
mokyklos tipo bendrojo ugdymo mokyklose</t>
  </si>
  <si>
    <t>Priemonės kodas strateginiame plane</t>
  </si>
  <si>
    <t>Šilalės lopšelis -darželis „Žiogelis“</t>
  </si>
  <si>
    <t>IŠ VISO</t>
  </si>
  <si>
    <t>PP tarnybos veikos organizavimas</t>
  </si>
  <si>
    <t>Šilalės  meno mokykla</t>
  </si>
  <si>
    <t>07.01.04.02.</t>
  </si>
  <si>
    <t xml:space="preserve">Šilalės meno mokykloje ugdymo proceso ir aplinkos išlaikymo užtikrinimas </t>
  </si>
  <si>
    <t>07.01.03.01.</t>
  </si>
  <si>
    <t>Šilalės sporto mokykla</t>
  </si>
  <si>
    <t xml:space="preserve">Šilalės sporto mokykloje ugdymo proceso ir aplinkos išlaikymo užtikrinimas </t>
  </si>
  <si>
    <t>07.01.03.02.</t>
  </si>
  <si>
    <t>07.01.02.05.</t>
  </si>
  <si>
    <t>Švietimo kokybės ir mokymosi aplinkos užtikrinimo programa Nr. 07</t>
  </si>
  <si>
    <t>Šilalės r. Upynos Stasio Girėno mokykla</t>
  </si>
  <si>
    <t>07.01.02.02.</t>
  </si>
  <si>
    <t>07.01.02.01.</t>
  </si>
  <si>
    <t>3 priedas</t>
  </si>
  <si>
    <t xml:space="preserve">Šilalės r. Pajūralio pagrindinė mokykla </t>
  </si>
  <si>
    <t>Mokyklai apskaičiuotos mokymo lėšos (ML/MOK)</t>
  </si>
  <si>
    <t>Savivaldybei apskaičiuotos mokymo lėšos (ML/SAV)</t>
  </si>
  <si>
    <t>IŠ VISO UGDYMO REIKMĖMS FINANSUOTI</t>
  </si>
  <si>
    <t>Programos pavadinimas,                     kodas</t>
  </si>
  <si>
    <t xml:space="preserve">IŠ VISO </t>
  </si>
  <si>
    <t>Šilalės  švietimo pagalbos tarnyba                                                         (pedagoginei psichologinei pagalbai organizuoti)</t>
  </si>
  <si>
    <t>Šilalės r. Kvėdarnos darželis „Saulutė“</t>
  </si>
  <si>
    <t>_______________________________________________________</t>
  </si>
  <si>
    <t>iš jų</t>
  </si>
  <si>
    <t xml:space="preserve"> darbo užmokesčiui</t>
  </si>
  <si>
    <t>Eurais</t>
  </si>
  <si>
    <t>Lėšos mokymosi pasiekimų patikrinimams organizuoti ir vykdyti</t>
  </si>
  <si>
    <t xml:space="preserve"> Biudžeto ir finansų skyrius                                                     </t>
  </si>
  <si>
    <t>_____________________________________________________________</t>
  </si>
  <si>
    <t>Savivaldybės biudžeto lėšos (B-151 )</t>
  </si>
  <si>
    <t>Finansavimo šaltinio kodas -Nr. 141 ir 151</t>
  </si>
  <si>
    <t xml:space="preserve"> (Šilalės rajono savivaldybės tarybos </t>
  </si>
  <si>
    <t xml:space="preserve">  2024 m. gruodžio   d. </t>
  </si>
  <si>
    <t>sprendimo Nr. T1-    redakcija)</t>
  </si>
  <si>
    <t>2025 m. vasario   d.</t>
  </si>
  <si>
    <t xml:space="preserve">sprendimu Nr. </t>
  </si>
  <si>
    <t xml:space="preserve"> Biudžeto ir strateginio planavimo skyrius                                                     </t>
  </si>
  <si>
    <t>UGDYMO REIKMIŲ FINANSAVIMO LĖŠŲ PASKIRSTYMAS PAGAL ASIGNAVIMŲ VALDYTOJUS                              2025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</si>
</sst>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86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Helv"/>
    </font>
    <font>
      <sz val="10"/>
      <name val="Times New Roman"/>
      <family val="1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1" fontId="1" fillId="2" borderId="2" xfId="0" applyNumberFormat="1" applyFont="1" applyFill="1" applyBorder="1" applyAlignment="1">
      <alignment horizontal="center" wrapText="1"/>
    </xf>
    <xf numFmtId="1" fontId="1" fillId="2" borderId="2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1" fontId="4" fillId="2" borderId="2" xfId="0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/>
    <xf numFmtId="1" fontId="4" fillId="3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 indent="5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9"/>
    </xf>
    <xf numFmtId="1" fontId="4" fillId="3" borderId="2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/>
    <xf numFmtId="0" fontId="4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/>
    <xf numFmtId="0" fontId="4" fillId="0" borderId="5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4" fillId="0" borderId="4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0" fontId="1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4" fillId="3" borderId="5" xfId="0" applyFont="1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</cellXfs>
  <cellStyles count="2">
    <cellStyle name="Įprastas" xfId="0" builtinId="0"/>
    <cellStyle name="Stilius 1" xfId="1" xr:uid="{00000000-0005-0000-0000-000001000000}"/>
  </cellStyles>
  <dxfs count="21">
    <dxf>
      <font>
        <condense val="0"/>
        <extend val="0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0"/>
  <sheetViews>
    <sheetView tabSelected="1" view="pageBreakPreview" zoomScale="75" zoomScaleNormal="75" zoomScaleSheetLayoutView="75" workbookViewId="0">
      <selection activeCell="A9" sqref="A9:G9"/>
    </sheetView>
  </sheetViews>
  <sheetFormatPr defaultColWidth="9.140625" defaultRowHeight="15.75" x14ac:dyDescent="0.25"/>
  <cols>
    <col min="1" max="1" width="16.85546875" style="2" customWidth="1"/>
    <col min="2" max="2" width="20.28515625" style="2" customWidth="1"/>
    <col min="3" max="3" width="15" style="3" customWidth="1"/>
    <col min="4" max="4" width="35.140625" style="2" customWidth="1"/>
    <col min="5" max="5" width="18.42578125" style="2" customWidth="1"/>
    <col min="6" max="6" width="14.140625" style="2" hidden="1" customWidth="1"/>
    <col min="7" max="7" width="10.42578125" style="2" customWidth="1"/>
    <col min="8" max="8" width="9.140625" style="2" customWidth="1"/>
    <col min="9" max="16384" width="9.140625" style="2"/>
  </cols>
  <sheetData>
    <row r="1" spans="1:17" x14ac:dyDescent="0.25">
      <c r="D1" s="40" t="s">
        <v>0</v>
      </c>
      <c r="E1" s="1"/>
    </row>
    <row r="2" spans="1:17" x14ac:dyDescent="0.25">
      <c r="D2" s="40" t="s">
        <v>1</v>
      </c>
      <c r="E2" s="1"/>
    </row>
    <row r="3" spans="1:17" x14ac:dyDescent="0.25">
      <c r="D3" s="40" t="s">
        <v>57</v>
      </c>
      <c r="E3" s="1"/>
    </row>
    <row r="4" spans="1:17" x14ac:dyDescent="0.25">
      <c r="D4" s="40" t="s">
        <v>58</v>
      </c>
      <c r="E4" s="1"/>
    </row>
    <row r="5" spans="1:17" hidden="1" x14ac:dyDescent="0.25">
      <c r="D5" s="40" t="s">
        <v>54</v>
      </c>
      <c r="E5" s="37"/>
    </row>
    <row r="6" spans="1:17" hidden="1" x14ac:dyDescent="0.25">
      <c r="D6" s="40" t="s">
        <v>55</v>
      </c>
      <c r="E6" s="37"/>
    </row>
    <row r="7" spans="1:17" hidden="1" x14ac:dyDescent="0.25">
      <c r="D7" s="40" t="s">
        <v>56</v>
      </c>
      <c r="E7" s="37"/>
    </row>
    <row r="8" spans="1:17" x14ac:dyDescent="0.25">
      <c r="D8" s="40" t="s">
        <v>36</v>
      </c>
      <c r="E8" s="1"/>
    </row>
    <row r="9" spans="1:17" ht="32.25" customHeight="1" x14ac:dyDescent="0.25">
      <c r="A9" s="61" t="s">
        <v>60</v>
      </c>
      <c r="B9" s="62"/>
      <c r="C9" s="62"/>
      <c r="D9" s="62"/>
      <c r="E9" s="62"/>
      <c r="F9" s="63"/>
      <c r="G9" s="64"/>
    </row>
    <row r="10" spans="1:17" ht="18.75" customHeight="1" x14ac:dyDescent="0.25">
      <c r="A10" s="4"/>
      <c r="B10" s="17"/>
      <c r="C10" s="19"/>
      <c r="D10" s="17"/>
      <c r="E10" s="17"/>
      <c r="F10" s="18"/>
    </row>
    <row r="11" spans="1:17" x14ac:dyDescent="0.25">
      <c r="A11" s="35" t="s">
        <v>53</v>
      </c>
      <c r="E11" s="2" t="s">
        <v>48</v>
      </c>
      <c r="F11" s="35" t="s">
        <v>48</v>
      </c>
    </row>
    <row r="12" spans="1:17" s="1" customFormat="1" ht="15" customHeight="1" x14ac:dyDescent="0.25">
      <c r="A12" s="70" t="s">
        <v>41</v>
      </c>
      <c r="B12" s="70" t="s">
        <v>14</v>
      </c>
      <c r="C12" s="70" t="s">
        <v>20</v>
      </c>
      <c r="D12" s="70" t="s">
        <v>2</v>
      </c>
      <c r="E12" s="70" t="s">
        <v>3</v>
      </c>
      <c r="F12" s="34" t="s">
        <v>46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s="1" customFormat="1" ht="56.25" customHeight="1" x14ac:dyDescent="0.25">
      <c r="A13" s="70"/>
      <c r="B13" s="70"/>
      <c r="C13" s="70"/>
      <c r="D13" s="70"/>
      <c r="E13" s="70"/>
      <c r="F13" s="34" t="s">
        <v>47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s="1" customFormat="1" ht="15.75" customHeight="1" x14ac:dyDescent="0.25">
      <c r="A14" s="48" t="s">
        <v>32</v>
      </c>
      <c r="B14" s="57" t="s">
        <v>38</v>
      </c>
      <c r="C14" s="58"/>
      <c r="D14" s="58"/>
      <c r="E14" s="59"/>
      <c r="F14" s="3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s="1" customFormat="1" ht="66" customHeight="1" x14ac:dyDescent="0.25">
      <c r="A15" s="49"/>
      <c r="B15" s="15" t="s">
        <v>10</v>
      </c>
      <c r="C15" s="14" t="s">
        <v>11</v>
      </c>
      <c r="D15" s="15" t="s">
        <v>15</v>
      </c>
      <c r="E15" s="8">
        <v>1159051</v>
      </c>
      <c r="F15" s="16">
        <v>883501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s="1" customFormat="1" ht="20.25" customHeight="1" x14ac:dyDescent="0.25">
      <c r="A16" s="49"/>
      <c r="B16" s="42" t="s">
        <v>3</v>
      </c>
      <c r="C16" s="43"/>
      <c r="D16" s="43"/>
      <c r="E16" s="10">
        <f>SUM(E15)</f>
        <v>1159051</v>
      </c>
      <c r="F16" s="10">
        <f>SUM(F15)</f>
        <v>883501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 s="1" customFormat="1" ht="54.75" customHeight="1" x14ac:dyDescent="0.25">
      <c r="A17" s="49"/>
      <c r="B17" s="52" t="s">
        <v>4</v>
      </c>
      <c r="C17" s="7" t="s">
        <v>5</v>
      </c>
      <c r="D17" s="6" t="s">
        <v>6</v>
      </c>
      <c r="E17" s="8">
        <v>110200</v>
      </c>
      <c r="F17" s="9">
        <v>89054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s="1" customFormat="1" ht="69" customHeight="1" x14ac:dyDescent="0.25">
      <c r="A18" s="49"/>
      <c r="B18" s="53"/>
      <c r="C18" s="7" t="s">
        <v>11</v>
      </c>
      <c r="D18" s="5" t="s">
        <v>15</v>
      </c>
      <c r="E18" s="8">
        <v>885734</v>
      </c>
      <c r="F18" s="9">
        <v>706667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s="1" customFormat="1" x14ac:dyDescent="0.25">
      <c r="A19" s="49"/>
      <c r="B19" s="42" t="s">
        <v>3</v>
      </c>
      <c r="C19" s="43"/>
      <c r="D19" s="43"/>
      <c r="E19" s="10">
        <f>SUM(E17:E18)</f>
        <v>995934</v>
      </c>
      <c r="F19" s="10">
        <f>SUM(F17:F18)</f>
        <v>795721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s="1" customFormat="1" ht="54" customHeight="1" x14ac:dyDescent="0.25">
      <c r="A20" s="49"/>
      <c r="B20" s="52" t="s">
        <v>16</v>
      </c>
      <c r="C20" s="7" t="s">
        <v>5</v>
      </c>
      <c r="D20" s="6" t="s">
        <v>6</v>
      </c>
      <c r="E20" s="8">
        <v>36800</v>
      </c>
      <c r="F20" s="9">
        <v>36090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1:17" s="1" customFormat="1" ht="68.25" customHeight="1" x14ac:dyDescent="0.25">
      <c r="A21" s="49"/>
      <c r="B21" s="53"/>
      <c r="C21" s="7" t="s">
        <v>11</v>
      </c>
      <c r="D21" s="5" t="s">
        <v>15</v>
      </c>
      <c r="E21" s="8">
        <v>743611</v>
      </c>
      <c r="F21" s="9">
        <v>564156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7" s="1" customFormat="1" x14ac:dyDescent="0.25">
      <c r="A22" s="49"/>
      <c r="B22" s="42" t="s">
        <v>3</v>
      </c>
      <c r="C22" s="43"/>
      <c r="D22" s="43"/>
      <c r="E22" s="10">
        <f>SUM(E20:E21)</f>
        <v>780411</v>
      </c>
      <c r="F22" s="10">
        <f>SUM(F20:F21)</f>
        <v>600246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17" s="1" customFormat="1" ht="31.5" x14ac:dyDescent="0.25">
      <c r="A23" s="49"/>
      <c r="B23" s="52" t="s">
        <v>17</v>
      </c>
      <c r="C23" s="7" t="s">
        <v>5</v>
      </c>
      <c r="D23" s="6" t="s">
        <v>6</v>
      </c>
      <c r="E23" s="8">
        <v>56589</v>
      </c>
      <c r="F23" s="9">
        <v>40092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17" s="1" customFormat="1" ht="69" customHeight="1" x14ac:dyDescent="0.25">
      <c r="A24" s="49"/>
      <c r="B24" s="56"/>
      <c r="C24" s="7" t="s">
        <v>11</v>
      </c>
      <c r="D24" s="5" t="s">
        <v>15</v>
      </c>
      <c r="E24" s="8">
        <v>1009701</v>
      </c>
      <c r="F24" s="9">
        <v>847154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1:17" s="1" customFormat="1" x14ac:dyDescent="0.25">
      <c r="A25" s="49"/>
      <c r="B25" s="42" t="s">
        <v>3</v>
      </c>
      <c r="C25" s="43"/>
      <c r="D25" s="43"/>
      <c r="E25" s="10">
        <f>SUM(E23:E24)</f>
        <v>1066290</v>
      </c>
      <c r="F25" s="10">
        <f t="shared" ref="F25" si="0">SUM(F23:F24)</f>
        <v>887246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1:17" s="1" customFormat="1" ht="47.25" customHeight="1" x14ac:dyDescent="0.25">
      <c r="A26" s="49"/>
      <c r="B26" s="52" t="s">
        <v>7</v>
      </c>
      <c r="C26" s="7" t="s">
        <v>5</v>
      </c>
      <c r="D26" s="6" t="s">
        <v>6</v>
      </c>
      <c r="E26" s="8">
        <v>139500</v>
      </c>
      <c r="F26" s="9">
        <v>110000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7" s="1" customFormat="1" ht="62.25" customHeight="1" x14ac:dyDescent="0.25">
      <c r="A27" s="49"/>
      <c r="B27" s="53"/>
      <c r="C27" s="7" t="s">
        <v>11</v>
      </c>
      <c r="D27" s="5" t="s">
        <v>15</v>
      </c>
      <c r="E27" s="8">
        <v>772678</v>
      </c>
      <c r="F27" s="9">
        <v>636030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s="1" customFormat="1" x14ac:dyDescent="0.25">
      <c r="A28" s="49"/>
      <c r="B28" s="42" t="s">
        <v>3</v>
      </c>
      <c r="C28" s="43"/>
      <c r="D28" s="43"/>
      <c r="E28" s="10">
        <f>SUM(E26:E27)</f>
        <v>912178</v>
      </c>
      <c r="F28" s="10">
        <f>SUM(F26:F27)</f>
        <v>746030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s="1" customFormat="1" ht="90" customHeight="1" x14ac:dyDescent="0.25">
      <c r="A29" s="49"/>
      <c r="B29" s="15" t="s">
        <v>12</v>
      </c>
      <c r="C29" s="14" t="s">
        <v>34</v>
      </c>
      <c r="D29" s="15" t="s">
        <v>18</v>
      </c>
      <c r="E29" s="8">
        <v>2364692</v>
      </c>
      <c r="F29" s="16">
        <v>1793058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1:17" s="1" customFormat="1" x14ac:dyDescent="0.25">
      <c r="A30" s="49"/>
      <c r="B30" s="42" t="s">
        <v>3</v>
      </c>
      <c r="C30" s="43"/>
      <c r="D30" s="43"/>
      <c r="E30" s="10">
        <f>SUM(E29)</f>
        <v>2364692</v>
      </c>
      <c r="F30" s="10">
        <f>SUM(F29)</f>
        <v>1793058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1:17" s="1" customFormat="1" ht="78.75" customHeight="1" x14ac:dyDescent="0.25">
      <c r="A31" s="49"/>
      <c r="B31" s="26" t="s">
        <v>13</v>
      </c>
      <c r="C31" s="7" t="s">
        <v>11</v>
      </c>
      <c r="D31" s="6" t="s">
        <v>18</v>
      </c>
      <c r="E31" s="11">
        <v>625928</v>
      </c>
      <c r="F31" s="9">
        <v>397726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7" s="1" customFormat="1" ht="23.25" customHeight="1" x14ac:dyDescent="0.25">
      <c r="A32" s="49"/>
      <c r="B32" s="42" t="s">
        <v>3</v>
      </c>
      <c r="C32" s="43"/>
      <c r="D32" s="43"/>
      <c r="E32" s="10">
        <f>SUM(E31:E31)</f>
        <v>625928</v>
      </c>
      <c r="F32" s="10">
        <f>SUM(F31:F31)</f>
        <v>397726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1:17" s="1" customFormat="1" ht="63" customHeight="1" x14ac:dyDescent="0.25">
      <c r="A33" s="49"/>
      <c r="B33" s="52" t="s">
        <v>44</v>
      </c>
      <c r="C33" s="7" t="s">
        <v>5</v>
      </c>
      <c r="D33" s="6" t="s">
        <v>6</v>
      </c>
      <c r="E33" s="8">
        <v>258085</v>
      </c>
      <c r="F33" s="9">
        <v>191770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1:17" s="1" customFormat="1" ht="75" hidden="1" customHeight="1" x14ac:dyDescent="0.25">
      <c r="A34" s="49"/>
      <c r="B34" s="53"/>
      <c r="C34" s="7" t="s">
        <v>35</v>
      </c>
      <c r="D34" s="6" t="s">
        <v>19</v>
      </c>
      <c r="E34" s="8">
        <v>0</v>
      </c>
      <c r="F34" s="9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 s="1" customFormat="1" x14ac:dyDescent="0.25">
      <c r="A35" s="49"/>
      <c r="B35" s="42" t="s">
        <v>3</v>
      </c>
      <c r="C35" s="43"/>
      <c r="D35" s="43"/>
      <c r="E35" s="10">
        <f>SUM(E33:E34)</f>
        <v>258085</v>
      </c>
      <c r="F35" s="10">
        <f>SUM(F33:F34)</f>
        <v>191770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s="1" customFormat="1" ht="53.25" customHeight="1" x14ac:dyDescent="0.25">
      <c r="A36" s="49"/>
      <c r="B36" s="15" t="s">
        <v>21</v>
      </c>
      <c r="C36" s="7" t="s">
        <v>5</v>
      </c>
      <c r="D36" s="6" t="s">
        <v>6</v>
      </c>
      <c r="E36" s="8">
        <v>763674</v>
      </c>
      <c r="F36" s="9">
        <v>568813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1:17" s="1" customFormat="1" ht="15" customHeight="1" x14ac:dyDescent="0.25">
      <c r="A37" s="49"/>
      <c r="B37" s="42" t="s">
        <v>3</v>
      </c>
      <c r="C37" s="43"/>
      <c r="D37" s="43"/>
      <c r="E37" s="10">
        <f>SUM(E36)</f>
        <v>763674</v>
      </c>
      <c r="F37" s="10">
        <f>SUM(F36)</f>
        <v>568813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s="1" customFormat="1" ht="20.25" customHeight="1" x14ac:dyDescent="0.25">
      <c r="A38" s="49"/>
      <c r="B38" s="67" t="s">
        <v>22</v>
      </c>
      <c r="C38" s="68"/>
      <c r="D38" s="68"/>
      <c r="E38" s="22">
        <f>SUM(E16+E19+E22+E25+E28+E30+E32+E35+E37)</f>
        <v>8926243</v>
      </c>
      <c r="F38" s="22">
        <f>SUM(F16+F19+F22+F25+F28+F30+F32+F35+F37)</f>
        <v>6864111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s="1" customFormat="1" ht="25.5" customHeight="1" x14ac:dyDescent="0.25">
      <c r="A39" s="49"/>
      <c r="B39" s="57" t="s">
        <v>39</v>
      </c>
      <c r="C39" s="58"/>
      <c r="D39" s="58"/>
      <c r="E39" s="59"/>
      <c r="F39" s="38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s="1" customFormat="1" ht="69.75" customHeight="1" x14ac:dyDescent="0.25">
      <c r="A40" s="49"/>
      <c r="B40" s="15" t="s">
        <v>10</v>
      </c>
      <c r="C40" s="14" t="s">
        <v>11</v>
      </c>
      <c r="D40" s="15" t="s">
        <v>15</v>
      </c>
      <c r="E40" s="8">
        <v>190609</v>
      </c>
      <c r="F40" s="16">
        <v>225919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</row>
    <row r="41" spans="1:17" s="1" customFormat="1" ht="20.25" customHeight="1" x14ac:dyDescent="0.25">
      <c r="A41" s="49"/>
      <c r="B41" s="42" t="s">
        <v>3</v>
      </c>
      <c r="C41" s="43"/>
      <c r="D41" s="43"/>
      <c r="E41" s="10">
        <f>SUM(E40)</f>
        <v>190609</v>
      </c>
      <c r="F41" s="10">
        <f>SUM(F40)</f>
        <v>225919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</row>
    <row r="42" spans="1:17" s="1" customFormat="1" ht="45.75" customHeight="1" x14ac:dyDescent="0.25">
      <c r="A42" s="49"/>
      <c r="B42" s="52" t="s">
        <v>4</v>
      </c>
      <c r="C42" s="7" t="s">
        <v>5</v>
      </c>
      <c r="D42" s="6" t="s">
        <v>6</v>
      </c>
      <c r="E42" s="8">
        <v>21700</v>
      </c>
      <c r="F42" s="9">
        <v>22500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</row>
    <row r="43" spans="1:17" s="1" customFormat="1" ht="63.75" customHeight="1" x14ac:dyDescent="0.25">
      <c r="A43" s="49"/>
      <c r="B43" s="53"/>
      <c r="C43" s="7" t="s">
        <v>11</v>
      </c>
      <c r="D43" s="5" t="s">
        <v>15</v>
      </c>
      <c r="E43" s="8">
        <v>138610</v>
      </c>
      <c r="F43" s="9">
        <v>199159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</row>
    <row r="44" spans="1:17" s="1" customFormat="1" x14ac:dyDescent="0.25">
      <c r="A44" s="49"/>
      <c r="B44" s="42" t="s">
        <v>3</v>
      </c>
      <c r="C44" s="43"/>
      <c r="D44" s="43"/>
      <c r="E44" s="10">
        <f>SUM(E42:E43)</f>
        <v>160310</v>
      </c>
      <c r="F44" s="10">
        <f>SUM(F42:F43)</f>
        <v>221659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</row>
    <row r="45" spans="1:17" s="1" customFormat="1" ht="80.25" customHeight="1" x14ac:dyDescent="0.25">
      <c r="A45" s="49"/>
      <c r="B45" s="26" t="s">
        <v>16</v>
      </c>
      <c r="C45" s="7" t="s">
        <v>11</v>
      </c>
      <c r="D45" s="5" t="s">
        <v>15</v>
      </c>
      <c r="E45" s="8">
        <v>119703</v>
      </c>
      <c r="F45" s="9">
        <v>162825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</row>
    <row r="46" spans="1:17" s="1" customFormat="1" x14ac:dyDescent="0.25">
      <c r="A46" s="49"/>
      <c r="B46" s="42" t="s">
        <v>3</v>
      </c>
      <c r="C46" s="43"/>
      <c r="D46" s="43"/>
      <c r="E46" s="10">
        <f>SUM(E45:E45)</f>
        <v>119703</v>
      </c>
      <c r="F46" s="10">
        <f>SUM(F45:F45)</f>
        <v>162825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</row>
    <row r="47" spans="1:17" s="1" customFormat="1" ht="56.25" customHeight="1" x14ac:dyDescent="0.25">
      <c r="A47" s="49"/>
      <c r="B47" s="52" t="s">
        <v>17</v>
      </c>
      <c r="C47" s="7" t="s">
        <v>5</v>
      </c>
      <c r="D47" s="6" t="s">
        <v>6</v>
      </c>
      <c r="E47" s="28">
        <v>5200</v>
      </c>
      <c r="F47" s="9">
        <v>6274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s="1" customFormat="1" ht="63.75" customHeight="1" x14ac:dyDescent="0.25">
      <c r="A48" s="49"/>
      <c r="B48" s="60"/>
      <c r="C48" s="14" t="s">
        <v>11</v>
      </c>
      <c r="D48" s="27" t="s">
        <v>15</v>
      </c>
      <c r="E48" s="28">
        <v>182112</v>
      </c>
      <c r="F48" s="29">
        <v>273324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</row>
    <row r="49" spans="1:17" s="1" customFormat="1" x14ac:dyDescent="0.25">
      <c r="A49" s="49"/>
      <c r="B49" s="42" t="s">
        <v>3</v>
      </c>
      <c r="C49" s="43"/>
      <c r="D49" s="43"/>
      <c r="E49" s="10">
        <f>SUM(E47:E48)</f>
        <v>187312</v>
      </c>
      <c r="F49" s="10">
        <f t="shared" ref="F49" si="1">SUM(F47:F48)</f>
        <v>279598</v>
      </c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</row>
    <row r="50" spans="1:17" s="1" customFormat="1" ht="67.5" customHeight="1" x14ac:dyDescent="0.25">
      <c r="A50" s="49"/>
      <c r="B50" s="26" t="s">
        <v>7</v>
      </c>
      <c r="C50" s="7" t="s">
        <v>11</v>
      </c>
      <c r="D50" s="5" t="s">
        <v>15</v>
      </c>
      <c r="E50" s="8">
        <v>132285</v>
      </c>
      <c r="F50" s="9">
        <v>210600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</row>
    <row r="51" spans="1:17" s="1" customFormat="1" x14ac:dyDescent="0.25">
      <c r="A51" s="49"/>
      <c r="B51" s="42" t="s">
        <v>3</v>
      </c>
      <c r="C51" s="43"/>
      <c r="D51" s="43"/>
      <c r="E51" s="10">
        <f>SUM(E50:E50)</f>
        <v>132285</v>
      </c>
      <c r="F51" s="10">
        <f>SUM(F50:F50)</f>
        <v>210600</v>
      </c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 s="1" customFormat="1" ht="81.75" customHeight="1" x14ac:dyDescent="0.25">
      <c r="A52" s="49"/>
      <c r="B52" s="15" t="s">
        <v>12</v>
      </c>
      <c r="C52" s="14" t="s">
        <v>34</v>
      </c>
      <c r="D52" s="15" t="s">
        <v>18</v>
      </c>
      <c r="E52" s="8">
        <v>445943</v>
      </c>
      <c r="F52" s="16">
        <v>629413</v>
      </c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 s="1" customFormat="1" x14ac:dyDescent="0.25">
      <c r="A53" s="49"/>
      <c r="B53" s="42" t="s">
        <v>3</v>
      </c>
      <c r="C53" s="43"/>
      <c r="D53" s="43"/>
      <c r="E53" s="10">
        <f>SUM(E52)</f>
        <v>445943</v>
      </c>
      <c r="F53" s="10">
        <f>SUM(F52)</f>
        <v>629413</v>
      </c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 s="1" customFormat="1" ht="55.5" hidden="1" customHeight="1" x14ac:dyDescent="0.25">
      <c r="A54" s="49"/>
      <c r="B54" s="52" t="s">
        <v>33</v>
      </c>
      <c r="C54" s="7" t="s">
        <v>5</v>
      </c>
      <c r="D54" s="6" t="s">
        <v>6</v>
      </c>
      <c r="E54" s="8"/>
      <c r="F54" s="9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</row>
    <row r="55" spans="1:17" s="1" customFormat="1" ht="102.75" hidden="1" customHeight="1" x14ac:dyDescent="0.25">
      <c r="A55" s="49"/>
      <c r="B55" s="53"/>
      <c r="C55" s="7" t="s">
        <v>34</v>
      </c>
      <c r="D55" s="6" t="s">
        <v>18</v>
      </c>
      <c r="E55" s="11"/>
      <c r="F55" s="9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</row>
    <row r="56" spans="1:17" s="1" customFormat="1" hidden="1" x14ac:dyDescent="0.25">
      <c r="A56" s="49"/>
      <c r="B56" s="42" t="s">
        <v>3</v>
      </c>
      <c r="C56" s="43"/>
      <c r="D56" s="43"/>
      <c r="E56" s="10">
        <f>SUM(E54:E55)</f>
        <v>0</v>
      </c>
      <c r="F56" s="10">
        <f>SUM(F54:F55)</f>
        <v>0</v>
      </c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s="1" customFormat="1" ht="90.75" customHeight="1" x14ac:dyDescent="0.25">
      <c r="A57" s="49"/>
      <c r="B57" s="26" t="s">
        <v>13</v>
      </c>
      <c r="C57" s="7" t="s">
        <v>11</v>
      </c>
      <c r="D57" s="6" t="s">
        <v>18</v>
      </c>
      <c r="E57" s="11">
        <v>89181</v>
      </c>
      <c r="F57" s="9">
        <v>142936</v>
      </c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</row>
    <row r="58" spans="1:17" s="1" customFormat="1" x14ac:dyDescent="0.25">
      <c r="A58" s="49"/>
      <c r="B58" s="42" t="s">
        <v>3</v>
      </c>
      <c r="C58" s="43"/>
      <c r="D58" s="43"/>
      <c r="E58" s="10">
        <f>SUM(E57:E57)</f>
        <v>89181</v>
      </c>
      <c r="F58" s="10">
        <f>SUM(F57:F57)</f>
        <v>142936</v>
      </c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</row>
    <row r="59" spans="1:17" s="1" customFormat="1" ht="68.25" customHeight="1" x14ac:dyDescent="0.25">
      <c r="A59" s="49"/>
      <c r="B59" s="33" t="s">
        <v>44</v>
      </c>
      <c r="C59" s="7" t="s">
        <v>5</v>
      </c>
      <c r="D59" s="6" t="s">
        <v>6</v>
      </c>
      <c r="E59" s="8">
        <v>23748</v>
      </c>
      <c r="F59" s="9">
        <v>41983</v>
      </c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</row>
    <row r="60" spans="1:17" s="1" customFormat="1" x14ac:dyDescent="0.25">
      <c r="A60" s="49"/>
      <c r="B60" s="42" t="s">
        <v>3</v>
      </c>
      <c r="C60" s="43"/>
      <c r="D60" s="43"/>
      <c r="E60" s="10">
        <f>SUM(E59:E59)</f>
        <v>23748</v>
      </c>
      <c r="F60" s="10">
        <f>SUM(F59:F59)</f>
        <v>41983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</row>
    <row r="61" spans="1:17" s="1" customFormat="1" ht="51.75" customHeight="1" x14ac:dyDescent="0.25">
      <c r="A61" s="49"/>
      <c r="B61" s="15" t="s">
        <v>21</v>
      </c>
      <c r="C61" s="7" t="s">
        <v>5</v>
      </c>
      <c r="D61" s="6" t="s">
        <v>6</v>
      </c>
      <c r="E61" s="31">
        <v>75039</v>
      </c>
      <c r="F61" s="12">
        <v>119516</v>
      </c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</row>
    <row r="62" spans="1:17" s="1" customFormat="1" ht="102.75" customHeight="1" x14ac:dyDescent="0.25">
      <c r="A62" s="49"/>
      <c r="B62" s="6" t="s">
        <v>43</v>
      </c>
      <c r="C62" s="23" t="s">
        <v>25</v>
      </c>
      <c r="D62" s="25" t="s">
        <v>23</v>
      </c>
      <c r="E62" s="31">
        <v>121101</v>
      </c>
      <c r="F62" s="12">
        <v>115888</v>
      </c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</row>
    <row r="63" spans="1:17" s="1" customFormat="1" ht="47.25" customHeight="1" x14ac:dyDescent="0.25">
      <c r="A63" s="49"/>
      <c r="B63" s="6" t="s">
        <v>24</v>
      </c>
      <c r="C63" s="23" t="s">
        <v>27</v>
      </c>
      <c r="D63" s="25" t="s">
        <v>26</v>
      </c>
      <c r="E63" s="31">
        <v>31610</v>
      </c>
      <c r="F63" s="12">
        <v>28485</v>
      </c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</row>
    <row r="64" spans="1:17" s="1" customFormat="1" ht="57.75" customHeight="1" x14ac:dyDescent="0.25">
      <c r="A64" s="49"/>
      <c r="B64" s="6" t="s">
        <v>28</v>
      </c>
      <c r="C64" s="23" t="s">
        <v>30</v>
      </c>
      <c r="D64" s="25" t="s">
        <v>29</v>
      </c>
      <c r="E64" s="31">
        <v>31609</v>
      </c>
      <c r="F64" s="12">
        <v>28485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</row>
    <row r="65" spans="1:17" s="1" customFormat="1" ht="60.75" customHeight="1" x14ac:dyDescent="0.25">
      <c r="A65" s="49"/>
      <c r="B65" s="15" t="s">
        <v>59</v>
      </c>
      <c r="C65" s="24" t="s">
        <v>31</v>
      </c>
      <c r="D65" s="26" t="s">
        <v>49</v>
      </c>
      <c r="E65" s="31">
        <v>6507</v>
      </c>
      <c r="F65" s="10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</row>
    <row r="66" spans="1:17" s="1" customFormat="1" ht="18" customHeight="1" x14ac:dyDescent="0.25">
      <c r="A66" s="49"/>
      <c r="B66" s="67" t="s">
        <v>22</v>
      </c>
      <c r="C66" s="69"/>
      <c r="D66" s="69"/>
      <c r="E66" s="10">
        <f>SUM(E41+E44+E46+E49+E51+E53+E56+E58+E60+E61+E62+E63+E64+E65)</f>
        <v>1614957</v>
      </c>
      <c r="F66" s="10">
        <f>SUM(F41+F44+F46+F49+F51+F53+F56+F58+F60+F61+F62+F63+F64+F65)</f>
        <v>2207307</v>
      </c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</row>
    <row r="67" spans="1:17" s="1" customFormat="1" ht="22.5" customHeight="1" x14ac:dyDescent="0.25">
      <c r="A67" s="49"/>
      <c r="B67" s="65" t="s">
        <v>40</v>
      </c>
      <c r="C67" s="66"/>
      <c r="D67" s="66"/>
      <c r="E67" s="36">
        <f>SUM(E38+E66)</f>
        <v>10541200</v>
      </c>
      <c r="F67" s="36">
        <f>SUM(F38+F66)</f>
        <v>9071418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</row>
    <row r="68" spans="1:17" s="1" customFormat="1" ht="27" customHeight="1" x14ac:dyDescent="0.25">
      <c r="A68" s="50"/>
      <c r="B68" s="54" t="s">
        <v>52</v>
      </c>
      <c r="C68" s="55"/>
      <c r="D68" s="55"/>
      <c r="E68" s="55"/>
      <c r="F68" s="55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</row>
    <row r="69" spans="1:17" s="1" customFormat="1" ht="87" hidden="1" customHeight="1" x14ac:dyDescent="0.25">
      <c r="A69" s="50"/>
      <c r="B69" s="15" t="s">
        <v>10</v>
      </c>
      <c r="C69" s="14" t="s">
        <v>11</v>
      </c>
      <c r="D69" s="15" t="s">
        <v>15</v>
      </c>
      <c r="E69" s="8"/>
      <c r="F69" s="16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</row>
    <row r="70" spans="1:17" s="1" customFormat="1" ht="20.25" hidden="1" customHeight="1" x14ac:dyDescent="0.25">
      <c r="A70" s="50"/>
      <c r="B70" s="42" t="s">
        <v>3</v>
      </c>
      <c r="C70" s="43"/>
      <c r="D70" s="43"/>
      <c r="E70" s="10">
        <f>SUM(E69)</f>
        <v>0</v>
      </c>
      <c r="F70" s="10">
        <f>SUM(F69)</f>
        <v>0</v>
      </c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</row>
    <row r="71" spans="1:17" s="1" customFormat="1" ht="31.5" hidden="1" x14ac:dyDescent="0.25">
      <c r="A71" s="50"/>
      <c r="B71" s="52" t="s">
        <v>4</v>
      </c>
      <c r="C71" s="7" t="s">
        <v>5</v>
      </c>
      <c r="D71" s="6" t="s">
        <v>6</v>
      </c>
      <c r="E71" s="8"/>
      <c r="F71" s="9"/>
    </row>
    <row r="72" spans="1:17" s="1" customFormat="1" ht="82.5" hidden="1" customHeight="1" x14ac:dyDescent="0.25">
      <c r="A72" s="50"/>
      <c r="B72" s="53"/>
      <c r="C72" s="7" t="s">
        <v>11</v>
      </c>
      <c r="D72" s="5" t="s">
        <v>15</v>
      </c>
      <c r="E72" s="8"/>
      <c r="F72" s="9"/>
      <c r="H72" s="13"/>
    </row>
    <row r="73" spans="1:17" s="1" customFormat="1" hidden="1" x14ac:dyDescent="0.25">
      <c r="A73" s="50"/>
      <c r="B73" s="42" t="s">
        <v>3</v>
      </c>
      <c r="C73" s="43"/>
      <c r="D73" s="43"/>
      <c r="E73" s="10">
        <f>SUM(E71:E72)</f>
        <v>0</v>
      </c>
      <c r="F73" s="10">
        <f>SUM(F71:F72)</f>
        <v>0</v>
      </c>
    </row>
    <row r="74" spans="1:17" s="1" customFormat="1" ht="31.5" hidden="1" x14ac:dyDescent="0.25">
      <c r="A74" s="50"/>
      <c r="B74" s="52" t="s">
        <v>16</v>
      </c>
      <c r="C74" s="7" t="s">
        <v>5</v>
      </c>
      <c r="D74" s="6" t="s">
        <v>6</v>
      </c>
      <c r="E74" s="8"/>
      <c r="F74" s="9"/>
    </row>
    <row r="75" spans="1:17" ht="79.5" hidden="1" customHeight="1" x14ac:dyDescent="0.25">
      <c r="A75" s="50"/>
      <c r="B75" s="53"/>
      <c r="C75" s="7" t="s">
        <v>11</v>
      </c>
      <c r="D75" s="5" t="s">
        <v>15</v>
      </c>
      <c r="E75" s="31"/>
      <c r="F75" s="12"/>
    </row>
    <row r="76" spans="1:17" hidden="1" x14ac:dyDescent="0.25">
      <c r="A76" s="50"/>
      <c r="B76" s="42" t="s">
        <v>3</v>
      </c>
      <c r="C76" s="43"/>
      <c r="D76" s="43"/>
      <c r="E76" s="10">
        <f>SUM(E74:E75)</f>
        <v>0</v>
      </c>
      <c r="F76" s="10">
        <f>SUM(F74:F75)</f>
        <v>0</v>
      </c>
    </row>
    <row r="77" spans="1:17" ht="69" customHeight="1" x14ac:dyDescent="0.25">
      <c r="A77" s="50"/>
      <c r="B77" s="15" t="s">
        <v>17</v>
      </c>
      <c r="C77" s="14" t="s">
        <v>11</v>
      </c>
      <c r="D77" s="27" t="s">
        <v>15</v>
      </c>
      <c r="E77" s="32">
        <v>20000</v>
      </c>
      <c r="F77" s="30"/>
    </row>
    <row r="78" spans="1:17" x14ac:dyDescent="0.25">
      <c r="A78" s="50"/>
      <c r="B78" s="42" t="s">
        <v>3</v>
      </c>
      <c r="C78" s="43"/>
      <c r="D78" s="43"/>
      <c r="E78" s="10">
        <f>SUM(E77)</f>
        <v>20000</v>
      </c>
      <c r="F78" s="10">
        <f>SUM(F77)</f>
        <v>0</v>
      </c>
    </row>
    <row r="79" spans="1:17" ht="31.5" hidden="1" x14ac:dyDescent="0.25">
      <c r="A79" s="50"/>
      <c r="B79" s="52" t="s">
        <v>7</v>
      </c>
      <c r="C79" s="7" t="s">
        <v>5</v>
      </c>
      <c r="D79" s="6" t="s">
        <v>6</v>
      </c>
      <c r="E79" s="31"/>
      <c r="F79" s="12"/>
    </row>
    <row r="80" spans="1:17" ht="62.25" customHeight="1" x14ac:dyDescent="0.25">
      <c r="A80" s="50"/>
      <c r="B80" s="53"/>
      <c r="C80" s="7" t="s">
        <v>11</v>
      </c>
      <c r="D80" s="5" t="s">
        <v>15</v>
      </c>
      <c r="E80" s="31">
        <v>20000</v>
      </c>
      <c r="F80" s="12"/>
    </row>
    <row r="81" spans="1:6" x14ac:dyDescent="0.25">
      <c r="A81" s="50"/>
      <c r="B81" s="42" t="s">
        <v>3</v>
      </c>
      <c r="C81" s="43"/>
      <c r="D81" s="43"/>
      <c r="E81" s="10">
        <f>SUM(E79:E80)</f>
        <v>20000</v>
      </c>
      <c r="F81" s="10">
        <f>SUM(F79:F80)</f>
        <v>0</v>
      </c>
    </row>
    <row r="82" spans="1:6" ht="52.5" hidden="1" customHeight="1" x14ac:dyDescent="0.25">
      <c r="A82" s="50"/>
      <c r="B82" s="15" t="s">
        <v>50</v>
      </c>
      <c r="C82" s="24" t="s">
        <v>31</v>
      </c>
      <c r="D82" s="26" t="s">
        <v>49</v>
      </c>
      <c r="E82" s="31">
        <v>0</v>
      </c>
      <c r="F82" s="16"/>
    </row>
    <row r="83" spans="1:6" hidden="1" x14ac:dyDescent="0.25">
      <c r="A83" s="50"/>
      <c r="B83" s="42" t="s">
        <v>3</v>
      </c>
      <c r="C83" s="43"/>
      <c r="D83" s="43"/>
      <c r="E83" s="10">
        <f>SUM(E82)</f>
        <v>0</v>
      </c>
      <c r="F83" s="10">
        <f>SUM(F82)</f>
        <v>0</v>
      </c>
    </row>
    <row r="84" spans="1:6" ht="46.5" hidden="1" customHeight="1" x14ac:dyDescent="0.25">
      <c r="A84" s="50"/>
      <c r="B84" s="52" t="s">
        <v>33</v>
      </c>
      <c r="C84" s="7" t="s">
        <v>5</v>
      </c>
      <c r="D84" s="6" t="s">
        <v>6</v>
      </c>
      <c r="E84" s="8"/>
      <c r="F84" s="9"/>
    </row>
    <row r="85" spans="1:6" ht="102.75" hidden="1" customHeight="1" x14ac:dyDescent="0.25">
      <c r="A85" s="50"/>
      <c r="B85" s="53"/>
      <c r="C85" s="7" t="s">
        <v>34</v>
      </c>
      <c r="D85" s="6" t="s">
        <v>18</v>
      </c>
      <c r="E85" s="11"/>
      <c r="F85" s="9"/>
    </row>
    <row r="86" spans="1:6" hidden="1" x14ac:dyDescent="0.25">
      <c r="A86" s="50"/>
      <c r="B86" s="42" t="s">
        <v>3</v>
      </c>
      <c r="C86" s="43"/>
      <c r="D86" s="43"/>
      <c r="E86" s="10">
        <f>SUM(E84:E85)</f>
        <v>0</v>
      </c>
      <c r="F86" s="10">
        <f>SUM(F84:F85)</f>
        <v>0</v>
      </c>
    </row>
    <row r="87" spans="1:6" ht="93" hidden="1" customHeight="1" x14ac:dyDescent="0.25">
      <c r="A87" s="50"/>
      <c r="B87" s="26" t="s">
        <v>13</v>
      </c>
      <c r="C87" s="7" t="s">
        <v>11</v>
      </c>
      <c r="D87" s="6" t="s">
        <v>18</v>
      </c>
      <c r="E87" s="11"/>
      <c r="F87" s="9"/>
    </row>
    <row r="88" spans="1:6" hidden="1" x14ac:dyDescent="0.25">
      <c r="A88" s="50"/>
      <c r="B88" s="42" t="s">
        <v>3</v>
      </c>
      <c r="C88" s="43"/>
      <c r="D88" s="43"/>
      <c r="E88" s="10">
        <f>SUM(E87:E87)</f>
        <v>0</v>
      </c>
      <c r="F88" s="10">
        <f>SUM(F87:F87)</f>
        <v>0</v>
      </c>
    </row>
    <row r="89" spans="1:6" ht="71.25" hidden="1" customHeight="1" x14ac:dyDescent="0.25">
      <c r="A89" s="50"/>
      <c r="B89" s="52" t="s">
        <v>37</v>
      </c>
      <c r="C89" s="7" t="s">
        <v>5</v>
      </c>
      <c r="D89" s="6" t="s">
        <v>6</v>
      </c>
      <c r="E89" s="11"/>
      <c r="F89" s="9"/>
    </row>
    <row r="90" spans="1:6" ht="93.75" hidden="1" customHeight="1" x14ac:dyDescent="0.25">
      <c r="A90" s="50"/>
      <c r="B90" s="53"/>
      <c r="C90" s="7" t="s">
        <v>34</v>
      </c>
      <c r="D90" s="6" t="s">
        <v>18</v>
      </c>
      <c r="E90" s="11"/>
      <c r="F90" s="9"/>
    </row>
    <row r="91" spans="1:6" hidden="1" x14ac:dyDescent="0.25">
      <c r="A91" s="50"/>
      <c r="B91" s="42" t="s">
        <v>3</v>
      </c>
      <c r="C91" s="43"/>
      <c r="D91" s="43"/>
      <c r="E91" s="10">
        <f>SUM(E89:E90)</f>
        <v>0</v>
      </c>
      <c r="F91" s="10">
        <f t="shared" ref="F91" si="2">SUM(F89:F90)</f>
        <v>0</v>
      </c>
    </row>
    <row r="92" spans="1:6" ht="62.25" hidden="1" customHeight="1" x14ac:dyDescent="0.25">
      <c r="A92" s="50"/>
      <c r="B92" s="52" t="s">
        <v>8</v>
      </c>
      <c r="C92" s="7" t="s">
        <v>5</v>
      </c>
      <c r="D92" s="6" t="s">
        <v>6</v>
      </c>
      <c r="E92" s="11"/>
      <c r="F92" s="9"/>
    </row>
    <row r="93" spans="1:6" ht="99" hidden="1" customHeight="1" x14ac:dyDescent="0.25">
      <c r="A93" s="50"/>
      <c r="B93" s="53"/>
      <c r="C93" s="7" t="s">
        <v>34</v>
      </c>
      <c r="D93" s="6" t="s">
        <v>18</v>
      </c>
      <c r="E93" s="11"/>
      <c r="F93" s="9"/>
    </row>
    <row r="94" spans="1:6" ht="15" hidden="1" customHeight="1" x14ac:dyDescent="0.25">
      <c r="A94" s="50"/>
      <c r="B94" s="42" t="s">
        <v>3</v>
      </c>
      <c r="C94" s="43"/>
      <c r="D94" s="43"/>
      <c r="E94" s="10">
        <f>SUM(E92:E93)</f>
        <v>0</v>
      </c>
      <c r="F94" s="10">
        <f>SUM(F92:F93)</f>
        <v>0</v>
      </c>
    </row>
    <row r="95" spans="1:6" ht="73.5" hidden="1" customHeight="1" x14ac:dyDescent="0.25">
      <c r="A95" s="50"/>
      <c r="B95" s="52" t="s">
        <v>9</v>
      </c>
      <c r="C95" s="7" t="s">
        <v>5</v>
      </c>
      <c r="D95" s="6" t="s">
        <v>6</v>
      </c>
      <c r="E95" s="8"/>
      <c r="F95" s="9"/>
    </row>
    <row r="96" spans="1:6" ht="138" hidden="1" customHeight="1" x14ac:dyDescent="0.25">
      <c r="A96" s="50"/>
      <c r="B96" s="53"/>
      <c r="C96" s="7" t="s">
        <v>34</v>
      </c>
      <c r="D96" s="6" t="s">
        <v>18</v>
      </c>
      <c r="E96" s="8"/>
      <c r="F96" s="9"/>
    </row>
    <row r="97" spans="1:6" hidden="1" x14ac:dyDescent="0.25">
      <c r="A97" s="50"/>
      <c r="B97" s="42" t="s">
        <v>3</v>
      </c>
      <c r="C97" s="43"/>
      <c r="D97" s="43"/>
      <c r="E97" s="10">
        <f>SUM(E95:E96)</f>
        <v>0</v>
      </c>
      <c r="F97" s="10">
        <f>SUM(F95:F96)</f>
        <v>0</v>
      </c>
    </row>
    <row r="98" spans="1:6" ht="66" hidden="1" customHeight="1" x14ac:dyDescent="0.25">
      <c r="A98" s="50"/>
      <c r="B98" s="52" t="s">
        <v>44</v>
      </c>
      <c r="C98" s="7" t="s">
        <v>5</v>
      </c>
      <c r="D98" s="6" t="s">
        <v>6</v>
      </c>
      <c r="E98" s="8"/>
      <c r="F98" s="9">
        <v>0</v>
      </c>
    </row>
    <row r="99" spans="1:6" ht="71.25" hidden="1" customHeight="1" x14ac:dyDescent="0.25">
      <c r="A99" s="50"/>
      <c r="B99" s="53"/>
      <c r="C99" s="7" t="s">
        <v>35</v>
      </c>
      <c r="D99" s="6" t="s">
        <v>19</v>
      </c>
      <c r="E99" s="8"/>
      <c r="F99" s="9"/>
    </row>
    <row r="100" spans="1:6" hidden="1" x14ac:dyDescent="0.25">
      <c r="A100" s="50"/>
      <c r="B100" s="42" t="s">
        <v>3</v>
      </c>
      <c r="C100" s="43"/>
      <c r="D100" s="43"/>
      <c r="E100" s="10">
        <f>SUM(E98:E99)</f>
        <v>0</v>
      </c>
      <c r="F100" s="10">
        <f>SUM(F98:F99)</f>
        <v>0</v>
      </c>
    </row>
    <row r="101" spans="1:6" ht="53.25" hidden="1" customHeight="1" x14ac:dyDescent="0.25">
      <c r="A101" s="50"/>
      <c r="B101" s="15" t="s">
        <v>21</v>
      </c>
      <c r="C101" s="7" t="s">
        <v>5</v>
      </c>
      <c r="D101" s="6" t="s">
        <v>6</v>
      </c>
      <c r="E101" s="8"/>
      <c r="F101" s="9"/>
    </row>
    <row r="102" spans="1:6" ht="18.75" customHeight="1" x14ac:dyDescent="0.25">
      <c r="A102" s="50"/>
      <c r="B102" s="44" t="s">
        <v>3</v>
      </c>
      <c r="C102" s="45"/>
      <c r="D102" s="45"/>
      <c r="E102" s="41">
        <f>SUM(E70+E73+E76+E78+E81+E83+E86+E88+E91+E94+E100+E101)</f>
        <v>40000</v>
      </c>
      <c r="F102" s="10">
        <f t="shared" ref="F102" si="3">SUM(F70+F73+F76+F78+F81+F83+F86+F88+F91+F94+F100+F101)</f>
        <v>0</v>
      </c>
    </row>
    <row r="103" spans="1:6" ht="22.5" customHeight="1" x14ac:dyDescent="0.25">
      <c r="A103" s="51"/>
      <c r="B103" s="46" t="s">
        <v>42</v>
      </c>
      <c r="C103" s="47"/>
      <c r="D103" s="47"/>
      <c r="E103" s="12">
        <f>SUM(E67+E102)</f>
        <v>10581200</v>
      </c>
      <c r="F103" s="12">
        <f>SUM(F67+F102)</f>
        <v>9071418</v>
      </c>
    </row>
    <row r="104" spans="1:6" x14ac:dyDescent="0.25">
      <c r="B104" s="3"/>
      <c r="C104" s="3" t="s">
        <v>51</v>
      </c>
      <c r="E104" s="3"/>
      <c r="F104" s="3"/>
    </row>
    <row r="105" spans="1:6" x14ac:dyDescent="0.25">
      <c r="B105" s="3"/>
      <c r="C105" s="3" t="s">
        <v>45</v>
      </c>
      <c r="E105" s="3"/>
      <c r="F105" s="3"/>
    </row>
    <row r="106" spans="1:6" x14ac:dyDescent="0.25">
      <c r="B106" s="3"/>
      <c r="E106" s="3"/>
      <c r="F106" s="3"/>
    </row>
    <row r="107" spans="1:6" x14ac:dyDescent="0.25">
      <c r="B107" s="3"/>
      <c r="E107" s="3"/>
      <c r="F107" s="3"/>
    </row>
    <row r="108" spans="1:6" x14ac:dyDescent="0.25">
      <c r="B108" s="3"/>
      <c r="E108" s="3"/>
      <c r="F108" s="3"/>
    </row>
    <row r="109" spans="1:6" x14ac:dyDescent="0.25">
      <c r="B109" s="3"/>
      <c r="E109" s="3"/>
      <c r="F109" s="3"/>
    </row>
    <row r="110" spans="1:6" x14ac:dyDescent="0.25">
      <c r="B110" s="3"/>
      <c r="E110" s="3"/>
      <c r="F110" s="3"/>
    </row>
    <row r="111" spans="1:6" x14ac:dyDescent="0.25">
      <c r="B111" s="3"/>
      <c r="E111" s="3"/>
      <c r="F111" s="3"/>
    </row>
    <row r="112" spans="1:6" x14ac:dyDescent="0.25">
      <c r="B112" s="3"/>
      <c r="E112" s="3"/>
      <c r="F112" s="3"/>
    </row>
    <row r="113" spans="2:6" x14ac:dyDescent="0.25">
      <c r="B113" s="3"/>
      <c r="E113" s="3"/>
      <c r="F113" s="3"/>
    </row>
    <row r="114" spans="2:6" x14ac:dyDescent="0.25">
      <c r="E114" s="3"/>
      <c r="F114" s="3"/>
    </row>
    <row r="115" spans="2:6" x14ac:dyDescent="0.25">
      <c r="E115" s="3"/>
      <c r="F115" s="3"/>
    </row>
    <row r="116" spans="2:6" x14ac:dyDescent="0.25">
      <c r="E116" s="3"/>
      <c r="F116" s="3"/>
    </row>
    <row r="117" spans="2:6" x14ac:dyDescent="0.25">
      <c r="E117" s="3"/>
      <c r="F117" s="3"/>
    </row>
    <row r="118" spans="2:6" x14ac:dyDescent="0.25">
      <c r="E118" s="3"/>
      <c r="F118" s="3"/>
    </row>
    <row r="119" spans="2:6" x14ac:dyDescent="0.25">
      <c r="E119" s="3"/>
      <c r="F119" s="3"/>
    </row>
    <row r="120" spans="2:6" x14ac:dyDescent="0.25">
      <c r="E120" s="3"/>
      <c r="F120" s="3"/>
    </row>
  </sheetData>
  <mergeCells count="61">
    <mergeCell ref="A12:A13"/>
    <mergeCell ref="B12:B13"/>
    <mergeCell ref="B32:D32"/>
    <mergeCell ref="B16:D16"/>
    <mergeCell ref="C12:C13"/>
    <mergeCell ref="D12:D13"/>
    <mergeCell ref="B14:E14"/>
    <mergeCell ref="E12:E13"/>
    <mergeCell ref="B17:B18"/>
    <mergeCell ref="B19:D19"/>
    <mergeCell ref="B20:B21"/>
    <mergeCell ref="B22:D22"/>
    <mergeCell ref="B25:D25"/>
    <mergeCell ref="B26:B27"/>
    <mergeCell ref="B28:D28"/>
    <mergeCell ref="B30:D30"/>
    <mergeCell ref="A9:G9"/>
    <mergeCell ref="B67:D67"/>
    <mergeCell ref="B38:D38"/>
    <mergeCell ref="B33:B34"/>
    <mergeCell ref="B35:D35"/>
    <mergeCell ref="B37:D37"/>
    <mergeCell ref="B60:D60"/>
    <mergeCell ref="B66:D66"/>
    <mergeCell ref="B41:D41"/>
    <mergeCell ref="B42:B43"/>
    <mergeCell ref="B44:D44"/>
    <mergeCell ref="B56:D56"/>
    <mergeCell ref="B58:D58"/>
    <mergeCell ref="B53:D53"/>
    <mergeCell ref="B46:D46"/>
    <mergeCell ref="B49:D49"/>
    <mergeCell ref="B23:B24"/>
    <mergeCell ref="B78:D78"/>
    <mergeCell ref="B39:E39"/>
    <mergeCell ref="B54:B55"/>
    <mergeCell ref="B51:D51"/>
    <mergeCell ref="B47:B48"/>
    <mergeCell ref="B81:D81"/>
    <mergeCell ref="B83:D83"/>
    <mergeCell ref="B68:F68"/>
    <mergeCell ref="B70:D70"/>
    <mergeCell ref="B71:B72"/>
    <mergeCell ref="B73:D73"/>
    <mergeCell ref="B74:B75"/>
    <mergeCell ref="B100:D100"/>
    <mergeCell ref="B102:D102"/>
    <mergeCell ref="B103:D103"/>
    <mergeCell ref="A14:A103"/>
    <mergeCell ref="B92:B93"/>
    <mergeCell ref="B94:D94"/>
    <mergeCell ref="B95:B96"/>
    <mergeCell ref="B97:D97"/>
    <mergeCell ref="B98:B99"/>
    <mergeCell ref="B84:B85"/>
    <mergeCell ref="B86:D86"/>
    <mergeCell ref="B88:D88"/>
    <mergeCell ref="B89:B90"/>
    <mergeCell ref="B91:D91"/>
    <mergeCell ref="B76:D76"/>
    <mergeCell ref="B79:B80"/>
  </mergeCells>
  <phoneticPr fontId="3" type="noConversion"/>
  <conditionalFormatting sqref="E15 E36 E38:F38">
    <cfRule type="cellIs" dxfId="20" priority="31" stopIfTrue="1" operator="equal">
      <formula>0</formula>
    </cfRule>
  </conditionalFormatting>
  <conditionalFormatting sqref="E17:E18">
    <cfRule type="cellIs" dxfId="19" priority="27" stopIfTrue="1" operator="equal">
      <formula>0</formula>
    </cfRule>
  </conditionalFormatting>
  <conditionalFormatting sqref="E20:E21">
    <cfRule type="cellIs" dxfId="18" priority="26" stopIfTrue="1" operator="equal">
      <formula>0</formula>
    </cfRule>
  </conditionalFormatting>
  <conditionalFormatting sqref="E23:E24">
    <cfRule type="cellIs" dxfId="17" priority="4" stopIfTrue="1" operator="equal">
      <formula>0</formula>
    </cfRule>
  </conditionalFormatting>
  <conditionalFormatting sqref="E26:E27">
    <cfRule type="cellIs" dxfId="16" priority="25" stopIfTrue="1" operator="equal">
      <formula>0</formula>
    </cfRule>
  </conditionalFormatting>
  <conditionalFormatting sqref="E29">
    <cfRule type="cellIs" dxfId="15" priority="24" stopIfTrue="1" operator="equal">
      <formula>0</formula>
    </cfRule>
  </conditionalFormatting>
  <conditionalFormatting sqref="E33:E34">
    <cfRule type="cellIs" dxfId="14" priority="23" stopIfTrue="1" operator="equal">
      <formula>0</formula>
    </cfRule>
  </conditionalFormatting>
  <conditionalFormatting sqref="E40 E54 E59 E61:E65">
    <cfRule type="cellIs" dxfId="13" priority="22" stopIfTrue="1" operator="equal">
      <formula>0</formula>
    </cfRule>
  </conditionalFormatting>
  <conditionalFormatting sqref="E42:E43">
    <cfRule type="cellIs" dxfId="12" priority="20" stopIfTrue="1" operator="equal">
      <formula>0</formula>
    </cfRule>
  </conditionalFormatting>
  <conditionalFormatting sqref="E45">
    <cfRule type="cellIs" dxfId="11" priority="19" stopIfTrue="1" operator="equal">
      <formula>0</formula>
    </cfRule>
  </conditionalFormatting>
  <conditionalFormatting sqref="E47:E48">
    <cfRule type="cellIs" dxfId="10" priority="2" stopIfTrue="1" operator="equal">
      <formula>0</formula>
    </cfRule>
  </conditionalFormatting>
  <conditionalFormatting sqref="E50">
    <cfRule type="cellIs" dxfId="9" priority="18" stopIfTrue="1" operator="equal">
      <formula>0</formula>
    </cfRule>
  </conditionalFormatting>
  <conditionalFormatting sqref="E52">
    <cfRule type="cellIs" dxfId="8" priority="17" stopIfTrue="1" operator="equal">
      <formula>0</formula>
    </cfRule>
  </conditionalFormatting>
  <conditionalFormatting sqref="E69 E77 E84 E101">
    <cfRule type="cellIs" dxfId="7" priority="12" stopIfTrue="1" operator="equal">
      <formula>0</formula>
    </cfRule>
  </conditionalFormatting>
  <conditionalFormatting sqref="E71:E72">
    <cfRule type="cellIs" dxfId="6" priority="10" stopIfTrue="1" operator="equal">
      <formula>0</formula>
    </cfRule>
  </conditionalFormatting>
  <conditionalFormatting sqref="E74:E75">
    <cfRule type="cellIs" dxfId="5" priority="9" stopIfTrue="1" operator="equal">
      <formula>0</formula>
    </cfRule>
  </conditionalFormatting>
  <conditionalFormatting sqref="E79:E80">
    <cfRule type="cellIs" dxfId="4" priority="8" stopIfTrue="1" operator="equal">
      <formula>0</formula>
    </cfRule>
  </conditionalFormatting>
  <conditionalFormatting sqref="E82">
    <cfRule type="cellIs" dxfId="3" priority="1" stopIfTrue="1" operator="equal">
      <formula>0</formula>
    </cfRule>
  </conditionalFormatting>
  <conditionalFormatting sqref="E95:E96">
    <cfRule type="cellIs" dxfId="2" priority="11" stopIfTrue="1" operator="equal">
      <formula>0</formula>
    </cfRule>
  </conditionalFormatting>
  <conditionalFormatting sqref="E98:E99">
    <cfRule type="cellIs" dxfId="1" priority="6" stopIfTrue="1" operator="equal">
      <formula>0</formula>
    </cfRule>
  </conditionalFormatting>
  <conditionalFormatting sqref="E67:F67 E103:F103">
    <cfRule type="cellIs" dxfId="0" priority="30" stopIfTrue="1" operator="equal">
      <formula>0</formula>
    </cfRule>
  </conditionalFormatting>
  <pageMargins left="0.78740157480314965" right="0" top="0.35433070866141736" bottom="0.39370078740157483" header="0.31496062992125984" footer="0.31496062992125984"/>
  <pageSetup paperSize="9" scale="90" orientation="portrait" horizontalDpi="300" verticalDpi="300" r:id="rId1"/>
  <headerFooter alignWithMargins="0"/>
  <rowBreaks count="1" manualBreakCount="1">
    <brk id="11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9" sqref="G19"/>
    </sheetView>
  </sheetViews>
  <sheetFormatPr defaultRowHeight="12.75" x14ac:dyDescent="0.2"/>
  <sheetData/>
  <phoneticPr fontId="3" type="noConversion"/>
  <pageMargins left="0.75" right="0.75" top="1" bottom="1" header="0" footer="0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Įvardytieji diapazonai</vt:lpstr>
      </vt:variant>
      <vt:variant>
        <vt:i4>2</vt:i4>
      </vt:variant>
    </vt:vector>
  </HeadingPairs>
  <TitlesOfParts>
    <vt:vector size="4" baseType="lpstr">
      <vt:lpstr>krepšelis</vt:lpstr>
      <vt:lpstr>Lapas1</vt:lpstr>
      <vt:lpstr>krepšelis!Print_Area</vt:lpstr>
      <vt:lpstr>krepšelis!Print_Titles</vt:lpstr>
    </vt:vector>
  </TitlesOfParts>
  <Company>Finansų skyrius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Danguolė Vėlavičiutė</dc:creator>
  <cp:lastModifiedBy>User</cp:lastModifiedBy>
  <cp:lastPrinted>2025-01-28T07:53:59Z</cp:lastPrinted>
  <dcterms:created xsi:type="dcterms:W3CDTF">2005-12-12T09:06:15Z</dcterms:created>
  <dcterms:modified xsi:type="dcterms:W3CDTF">2025-02-04T07:15:18Z</dcterms:modified>
</cp:coreProperties>
</file>