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24 m\Sprendimas\"/>
    </mc:Choice>
  </mc:AlternateContent>
  <xr:revisionPtr revIDLastSave="0" documentId="13_ncr:1_{9F8263E8-7D60-4F7B-899D-65967114CC6E}" xr6:coauthVersionLast="47" xr6:coauthVersionMax="47" xr10:uidLastSave="{00000000-0000-0000-0000-000000000000}"/>
  <bookViews>
    <workbookView xWindow="-28920" yWindow="-1635" windowWidth="29040" windowHeight="15840" xr2:uid="{00000000-000D-0000-FFFF-FFFF00000000}"/>
  </bookViews>
  <sheets>
    <sheet name="spec. lėšos" sheetId="2" r:id="rId1"/>
  </sheets>
  <definedNames>
    <definedName name="_xlnm.Print_Titles" localSheetId="0">'spec. lėšos'!$13:$14</definedName>
  </definedNames>
  <calcPr calcId="181029"/>
</workbook>
</file>

<file path=xl/calcChain.xml><?xml version="1.0" encoding="utf-8"?>
<calcChain xmlns="http://schemas.openxmlformats.org/spreadsheetml/2006/main">
  <c r="F47" i="2" l="1"/>
  <c r="F55" i="2"/>
  <c r="E35" i="2"/>
  <c r="E31" i="2"/>
  <c r="E27" i="2"/>
  <c r="E23" i="2"/>
  <c r="E17" i="2"/>
  <c r="F19" i="2" l="1"/>
  <c r="E19" i="2"/>
  <c r="F129" i="2" l="1"/>
  <c r="F125" i="2"/>
  <c r="F120" i="2"/>
  <c r="F116" i="2"/>
  <c r="F114" i="2"/>
  <c r="F110" i="2"/>
  <c r="F106" i="2"/>
  <c r="F100" i="2"/>
  <c r="F96" i="2"/>
  <c r="F92" i="2"/>
  <c r="F88" i="2"/>
  <c r="E88" i="2"/>
  <c r="F84" i="2"/>
  <c r="F81" i="2"/>
  <c r="F93" i="2" s="1"/>
  <c r="F77" i="2"/>
  <c r="F73" i="2"/>
  <c r="F69" i="2"/>
  <c r="E69" i="2"/>
  <c r="F67" i="2"/>
  <c r="F101" i="2" l="1"/>
  <c r="F122" i="2"/>
  <c r="F130" i="2" s="1"/>
  <c r="E120" i="2"/>
  <c r="E96" i="2"/>
  <c r="E81" i="2"/>
  <c r="E93" i="2" s="1"/>
  <c r="E77" i="2"/>
  <c r="E84" i="2"/>
  <c r="E100" i="2"/>
  <c r="E129" i="2"/>
  <c r="E110" i="2"/>
  <c r="E114" i="2"/>
  <c r="E125" i="2"/>
  <c r="E106" i="2"/>
  <c r="E116" i="2"/>
  <c r="E92" i="2"/>
  <c r="E73" i="2"/>
  <c r="E67" i="2"/>
  <c r="F46" i="2"/>
  <c r="F42" i="2"/>
  <c r="F38" i="2"/>
  <c r="F35" i="2"/>
  <c r="F31" i="2"/>
  <c r="F27" i="2"/>
  <c r="F54" i="2"/>
  <c r="F50" i="2"/>
  <c r="F23" i="2"/>
  <c r="F17" i="2"/>
  <c r="E101" i="2" l="1"/>
  <c r="E122" i="2"/>
  <c r="E130" i="2" s="1"/>
  <c r="E54" i="2"/>
  <c r="E38" i="2"/>
  <c r="E42" i="2"/>
  <c r="E46" i="2"/>
  <c r="E47" i="2" s="1"/>
  <c r="E55" i="2" s="1"/>
  <c r="E131" i="2" l="1"/>
</calcChain>
</file>

<file path=xl/sharedStrings.xml><?xml version="1.0" encoding="utf-8"?>
<sst xmlns="http://schemas.openxmlformats.org/spreadsheetml/2006/main" count="292" uniqueCount="106">
  <si>
    <t>Iš viso</t>
  </si>
  <si>
    <t>Priemonės pavadinimas</t>
  </si>
  <si>
    <t>01.01.01.02.</t>
  </si>
  <si>
    <t>Bijotų seniūnija</t>
  </si>
  <si>
    <t>01.01.02.01.</t>
  </si>
  <si>
    <t>Seniūnijų finansinio, ūkinio bei materialinio aptarnavimo užtikrinimas</t>
  </si>
  <si>
    <t>Didkiemio seniūnija</t>
  </si>
  <si>
    <t>Kaltinėnų seniūnija</t>
  </si>
  <si>
    <t>Kvėdarnos seniūnija</t>
  </si>
  <si>
    <t>Laukuvos seniūnija</t>
  </si>
  <si>
    <t>Palentinio seniūnija</t>
  </si>
  <si>
    <t>Tenenių seniūnija</t>
  </si>
  <si>
    <t>Upynos seniūnija</t>
  </si>
  <si>
    <t>Žadeikių seniūnija</t>
  </si>
  <si>
    <t>Šilalės rajono savivaldybės visuomenės sveikatos biuras</t>
  </si>
  <si>
    <t>04.03.01.01.</t>
  </si>
  <si>
    <t>Visuomenės sveikatos biuro išlaikymo užtikrinimas</t>
  </si>
  <si>
    <t>Kultūros centras</t>
  </si>
  <si>
    <t>05.02.01.01.</t>
  </si>
  <si>
    <t>Kultūros centro veiklos organizavimo užtikrinimas</t>
  </si>
  <si>
    <t>Viešoji biblioteka</t>
  </si>
  <si>
    <t>05.02.01.02.</t>
  </si>
  <si>
    <t>Viešosios bibliotekos ir jos filialų veiklos organizavimo užtikrinimas</t>
  </si>
  <si>
    <t>Šilalės Vlado Statkevičiaus muziejus</t>
  </si>
  <si>
    <t>05.02.01.03.</t>
  </si>
  <si>
    <t>Šilalės Vlado Statkevičiaus muziejaus  veiklos organizavimo užtikrinimas</t>
  </si>
  <si>
    <t>Šilalės Simono Gaudėšiaus gimnazija</t>
  </si>
  <si>
    <t>07.01.02.03.</t>
  </si>
  <si>
    <t>Šilalės r. Laukuvos Norberto Vėliaus gimnazija</t>
  </si>
  <si>
    <t>07.01.01.01.</t>
  </si>
  <si>
    <t>Ikimokyklinių įstaigų ugdymo proceso ir aplinkos užtikrinimas</t>
  </si>
  <si>
    <t>Šilalės  Dariaus ir  Girėno progimnazija</t>
  </si>
  <si>
    <t>07.01.02.02.</t>
  </si>
  <si>
    <t>Šilalės r. Pajūrio Stanislovo Biržiškio gimnazija</t>
  </si>
  <si>
    <t>Šilalės suaugusiųjų  mokykla</t>
  </si>
  <si>
    <t>07.01.02.01.</t>
  </si>
  <si>
    <t>Šilalės meno mokykla</t>
  </si>
  <si>
    <t>07.01.03.01.</t>
  </si>
  <si>
    <t>Šilalės meno mokykloje ugdymo proceso ir aplinkos išlaikymo užtikrinimas</t>
  </si>
  <si>
    <t>07.03.01.03.</t>
  </si>
  <si>
    <t>Švietimo įstaigų ilgalaikio turto įsigijimas</t>
  </si>
  <si>
    <t>Šilalės sporto mokykla</t>
  </si>
  <si>
    <t>07.01.03.02.</t>
  </si>
  <si>
    <t>Šilalės sporto mokykloje ugdymo proceso ir aplinkos išlaikymo užtikrinimas</t>
  </si>
  <si>
    <t>Šilalės švietimo pagalbos tarnyba</t>
  </si>
  <si>
    <t>07.01.04.01.</t>
  </si>
  <si>
    <t>Šilalės švietimo pagalbos tarnybos veiklos organizavimo užtikrinimas</t>
  </si>
  <si>
    <t>07.01.04.03.</t>
  </si>
  <si>
    <t>Trečiojo amžiaus universiteto veikos organizavimas</t>
  </si>
  <si>
    <t>09.02.03.02.</t>
  </si>
  <si>
    <t>Šilalės rajono socialinių paslaugų namai</t>
  </si>
  <si>
    <t>09.01.01.02.</t>
  </si>
  <si>
    <t>Šilalės rajono socialinių paslaugų namų veiklos užtikrinimas</t>
  </si>
  <si>
    <t>Pajūrio seniūnija</t>
  </si>
  <si>
    <t>11.01.04.05.</t>
  </si>
  <si>
    <t>Savivaldybei priklausančių visuomeninės paskirties pastatų aplinkos tvarkymas</t>
  </si>
  <si>
    <t>Šilalės kaimiškoji seniūnija</t>
  </si>
  <si>
    <t>Traksėdžio seniūnija</t>
  </si>
  <si>
    <t>PATVIRTINTA</t>
  </si>
  <si>
    <t xml:space="preserve">Šilalės rajono savivaldybės tarybos </t>
  </si>
  <si>
    <t>Programos pavadinimas, programos kodas</t>
  </si>
  <si>
    <t>Asignavimų valdytojo pavadinimas</t>
  </si>
  <si>
    <t>Priemonės kodas strateginiame plane</t>
  </si>
  <si>
    <t>Savivaldybės administracija</t>
  </si>
  <si>
    <t>Savivaldybės administracijos ir jos struktūrinių padalinių finansinio, ūkinio bei materialinio aptarnavimo užtikrinimas</t>
  </si>
  <si>
    <t>Savivaldybės funkcijų įgyvendinimo ir valdymo tobulinimo programa Nr. 01</t>
  </si>
  <si>
    <t xml:space="preserve">   Savivaldybės funkcijų įgyvendinimo ir valdymo tobulinimo programa Nr. 01            iš viso</t>
  </si>
  <si>
    <t>Sveikatos apsaugos programa Nr.04</t>
  </si>
  <si>
    <t>Sveikatos apsaugos programa Nr. 04     iš viso</t>
  </si>
  <si>
    <t>Kultūros ugdymo ir etnokultūros puoselėjimo programa Nr. 05   iš viso</t>
  </si>
  <si>
    <t>Švietimo kokybės ir mokymosi aplinkos užtikrinimo programa Nr. 07</t>
  </si>
  <si>
    <t>Šilalės r. Kaltinėnų Aleksandro Stulginskio gimnazija</t>
  </si>
  <si>
    <t>Šilalės r. Kvėdarnos Kazimiero  Jauniaus gimnazija</t>
  </si>
  <si>
    <t>Ugdymo proceso ir aplinkos išlaikymo užtikrinimas gimnazijos tipo bendrojo ugdymo mokyklose</t>
  </si>
  <si>
    <t>Ugdymo proceso ir aplinkos išlaikymo užtikrinimas pagrindinės mokyklos ir progimnazijos tipo bendrojo ugdymo mokyklose</t>
  </si>
  <si>
    <t>Ugdymo proceso ir aplinkos išlaikymo užtikrinimas pradinės mokyklos tipo bendrojo ugdymo mokyklose</t>
  </si>
  <si>
    <t>Šilalės lopšelis -darželis                      „ Žiogelis“</t>
  </si>
  <si>
    <t>Švietimo kokybės ir mokymosi aplinkos užtikrinimo programa Nr. 07   iš viso</t>
  </si>
  <si>
    <t>Socialinės apsaugos plėtojimo programa Nr. 09</t>
  </si>
  <si>
    <t>Socialinės apsaugos plėtojimo programa Nr. 09     iš viso</t>
  </si>
  <si>
    <t>Socialinio būsto ir socialinio būsto fondo, skirto laikinam apgyvendinimui, remontavimas</t>
  </si>
  <si>
    <t>Komunalinio ūkio ir turto programa Nr. 11</t>
  </si>
  <si>
    <t>Komunalinio ūkio ir turto programa Nr. 11      iš viso</t>
  </si>
  <si>
    <t>Šilalės r. Kvėdarnos  darželis „Saulutė“</t>
  </si>
  <si>
    <t>FINANSAVIMO ŠALTINIS   (S)   IŠ VISO:</t>
  </si>
  <si>
    <t>FINANSAVIMO ŠALTINIS  S(SN)   IŠ VISO:</t>
  </si>
  <si>
    <t>FINANSAVIMO ŠALTINIS  S(SĮ)   IŠ VISO:</t>
  </si>
  <si>
    <t>6 priedas</t>
  </si>
  <si>
    <t xml:space="preserve">IŠ VISO </t>
  </si>
  <si>
    <t>_______________________________________________</t>
  </si>
  <si>
    <t>Šilalės lopšelis-darželis „Žiogelis“</t>
  </si>
  <si>
    <t>Šilalės Dariaus ir  Girėno progimnazija</t>
  </si>
  <si>
    <t>Šilalės lopšelis -darželis „Žiogelis“</t>
  </si>
  <si>
    <t>Finansavimo šaltinis -  biudžetinių įstaigų pajamos už prekes  ir paslaugas  (S)</t>
  </si>
  <si>
    <t>Finansavimo šaltinis - pajamos už ilgalaikio ir trumpalaikio materialiojo turto nuomą (S(SN)</t>
  </si>
  <si>
    <t>Finansavimo šaltinis - įmokos už išlaikymą švietimo, socialinės apsaugos ir kitose įstaigose (S(SĮ)</t>
  </si>
  <si>
    <t>iš jų</t>
  </si>
  <si>
    <t xml:space="preserve"> darbo užmokesčiui</t>
  </si>
  <si>
    <t>Eurais</t>
  </si>
  <si>
    <t>Trečiojo amžiaus universiteto veiklos organizavimas</t>
  </si>
  <si>
    <t>(Šilalės rajono savivaldybės tarybos</t>
  </si>
  <si>
    <t>sprendimo Nr. T1-       redakcija)</t>
  </si>
  <si>
    <t>2024 m. vasario   d.</t>
  </si>
  <si>
    <t>2024 m. gruodžio   d.</t>
  </si>
  <si>
    <t>sprendimu Nr. T1-</t>
  </si>
  <si>
    <t>ŠILALĖS RAJONO  SAVIVALDYBĖS  BIUDŽETINIŲ ĮSTAIGŲ IŠLAIDŲ UŽ GAUTAS TEIKIAMAS PASLAUGAS 2024 M. PASKIRSTYMAS PAGAL ASIGNAVIMŲ VALDYTOJUS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</si>
</sst>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2" xfId="0" applyFont="1" applyBorder="1"/>
    <xf numFmtId="0" fontId="3" fillId="0" borderId="0" xfId="0" applyFont="1" applyAlignment="1">
      <alignment vertical="center"/>
    </xf>
    <xf numFmtId="0" fontId="3" fillId="0" borderId="1" xfId="0" quotePrefix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3" borderId="5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0" fontId="0" fillId="3" borderId="6" xfId="0" applyFill="1" applyBorder="1" applyAlignment="1">
      <alignment horizontal="right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quotePrefix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Įprastas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3"/>
  <sheetViews>
    <sheetView tabSelected="1" workbookViewId="0">
      <selection activeCell="I106" sqref="I106"/>
    </sheetView>
  </sheetViews>
  <sheetFormatPr defaultColWidth="8.85546875" defaultRowHeight="15" x14ac:dyDescent="0.25"/>
  <cols>
    <col min="1" max="1" width="16.7109375" style="2" customWidth="1"/>
    <col min="2" max="2" width="17.85546875" style="2" customWidth="1"/>
    <col min="3" max="3" width="13.7109375" style="2" customWidth="1"/>
    <col min="4" max="4" width="31.42578125" style="2" customWidth="1"/>
    <col min="5" max="5" width="14.140625" style="2" customWidth="1"/>
    <col min="6" max="6" width="16.28515625" style="2" hidden="1" customWidth="1"/>
    <col min="7" max="16384" width="8.85546875" style="2"/>
  </cols>
  <sheetData>
    <row r="1" spans="1:17" ht="15.75" x14ac:dyDescent="0.25">
      <c r="E1" s="15" t="s">
        <v>58</v>
      </c>
      <c r="F1" s="16"/>
    </row>
    <row r="2" spans="1:17" ht="15.75" x14ac:dyDescent="0.25">
      <c r="E2" s="17" t="s">
        <v>59</v>
      </c>
      <c r="F2" s="16"/>
    </row>
    <row r="3" spans="1:17" ht="15.75" x14ac:dyDescent="0.25">
      <c r="E3" s="17" t="s">
        <v>102</v>
      </c>
      <c r="F3" s="16"/>
    </row>
    <row r="4" spans="1:17" ht="16.5" customHeight="1" x14ac:dyDescent="0.25">
      <c r="E4" s="17" t="s">
        <v>104</v>
      </c>
      <c r="F4" s="16"/>
    </row>
    <row r="5" spans="1:17" ht="16.5" hidden="1" customHeight="1" x14ac:dyDescent="0.25">
      <c r="E5" s="17" t="s">
        <v>100</v>
      </c>
      <c r="F5" s="16"/>
    </row>
    <row r="6" spans="1:17" ht="16.5" hidden="1" customHeight="1" x14ac:dyDescent="0.25">
      <c r="E6" s="17" t="s">
        <v>103</v>
      </c>
      <c r="F6" s="16"/>
    </row>
    <row r="7" spans="1:17" ht="16.5" hidden="1" customHeight="1" x14ac:dyDescent="0.25">
      <c r="E7" s="17" t="s">
        <v>101</v>
      </c>
      <c r="F7" s="16"/>
    </row>
    <row r="8" spans="1:17" x14ac:dyDescent="0.25">
      <c r="E8" s="2" t="s">
        <v>87</v>
      </c>
      <c r="F8" s="1"/>
    </row>
    <row r="9" spans="1:17" ht="44.25" customHeight="1" x14ac:dyDescent="0.25">
      <c r="A9" s="30" t="s">
        <v>105</v>
      </c>
      <c r="B9" s="30"/>
      <c r="C9" s="30"/>
      <c r="D9" s="30"/>
      <c r="E9" s="30"/>
      <c r="F9" s="5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 customHeight="1" x14ac:dyDescent="0.25">
      <c r="A10" s="55"/>
      <c r="B10" s="55"/>
      <c r="C10" s="4"/>
      <c r="D10" s="4"/>
      <c r="E10" s="20" t="s">
        <v>98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1.25" customHeight="1" x14ac:dyDescent="0.25">
      <c r="A11" s="54" t="s">
        <v>60</v>
      </c>
      <c r="B11" s="54" t="s">
        <v>61</v>
      </c>
      <c r="C11" s="54" t="s">
        <v>62</v>
      </c>
      <c r="D11" s="54" t="s">
        <v>1</v>
      </c>
      <c r="E11" s="27" t="s">
        <v>0</v>
      </c>
      <c r="F11" s="57" t="s">
        <v>96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3.75" customHeight="1" x14ac:dyDescent="0.25">
      <c r="A12" s="54"/>
      <c r="B12" s="54"/>
      <c r="C12" s="54"/>
      <c r="D12" s="54"/>
      <c r="E12" s="28"/>
      <c r="F12" s="5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24.75" customHeight="1" x14ac:dyDescent="0.25">
      <c r="A13" s="54"/>
      <c r="B13" s="54"/>
      <c r="C13" s="54"/>
      <c r="D13" s="54"/>
      <c r="E13" s="28"/>
      <c r="F13" s="27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20.25" customHeight="1" x14ac:dyDescent="0.25">
      <c r="A14" s="54"/>
      <c r="B14" s="54"/>
      <c r="C14" s="54"/>
      <c r="D14" s="54"/>
      <c r="E14" s="56"/>
      <c r="F14" s="5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8.75" customHeight="1" x14ac:dyDescent="0.25">
      <c r="A15" s="33" t="s">
        <v>93</v>
      </c>
      <c r="B15" s="34"/>
      <c r="C15" s="34"/>
      <c r="D15" s="34"/>
      <c r="E15" s="34"/>
      <c r="F15" s="3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87" customHeight="1" x14ac:dyDescent="0.25">
      <c r="A16" s="18" t="s">
        <v>65</v>
      </c>
      <c r="B16" s="6" t="s">
        <v>63</v>
      </c>
      <c r="C16" s="6" t="s">
        <v>2</v>
      </c>
      <c r="D16" s="6" t="s">
        <v>64</v>
      </c>
      <c r="E16" s="7">
        <v>100</v>
      </c>
      <c r="F16" s="8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32.25" customHeight="1" x14ac:dyDescent="0.25">
      <c r="A17" s="45" t="s">
        <v>66</v>
      </c>
      <c r="B17" s="46"/>
      <c r="C17" s="46"/>
      <c r="D17" s="47"/>
      <c r="E17" s="9">
        <f>SUM(E16)</f>
        <v>100</v>
      </c>
      <c r="F17" s="9">
        <f>SUBTOTAL(9,F16:F16)</f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60" x14ac:dyDescent="0.25">
      <c r="A18" s="18" t="s">
        <v>67</v>
      </c>
      <c r="B18" s="6" t="s">
        <v>14</v>
      </c>
      <c r="C18" s="6" t="s">
        <v>15</v>
      </c>
      <c r="D18" s="6" t="s">
        <v>16</v>
      </c>
      <c r="E18" s="7">
        <v>7200</v>
      </c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customHeight="1" x14ac:dyDescent="0.25">
      <c r="A19" s="24" t="s">
        <v>68</v>
      </c>
      <c r="B19" s="25"/>
      <c r="C19" s="25"/>
      <c r="D19" s="26"/>
      <c r="E19" s="9">
        <f>SUBTOTAL(9,E18:E18)</f>
        <v>7200</v>
      </c>
      <c r="F19" s="9">
        <f>SUBTOTAL(9,F18:F18)</f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30" x14ac:dyDescent="0.25">
      <c r="A20" s="28"/>
      <c r="B20" s="6" t="s">
        <v>17</v>
      </c>
      <c r="C20" s="6" t="s">
        <v>18</v>
      </c>
      <c r="D20" s="6" t="s">
        <v>19</v>
      </c>
      <c r="E20" s="7">
        <v>25000</v>
      </c>
      <c r="F20" s="8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45" x14ac:dyDescent="0.25">
      <c r="A21" s="28"/>
      <c r="B21" s="6" t="s">
        <v>20</v>
      </c>
      <c r="C21" s="6" t="s">
        <v>21</v>
      </c>
      <c r="D21" s="6" t="s">
        <v>22</v>
      </c>
      <c r="E21" s="7">
        <v>2500</v>
      </c>
      <c r="F21" s="8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60" customHeight="1" x14ac:dyDescent="0.25">
      <c r="A22" s="28"/>
      <c r="B22" s="19" t="s">
        <v>23</v>
      </c>
      <c r="C22" s="19" t="s">
        <v>24</v>
      </c>
      <c r="D22" s="19" t="s">
        <v>25</v>
      </c>
      <c r="E22" s="7">
        <v>15000</v>
      </c>
      <c r="F22" s="8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9.5" customHeight="1" x14ac:dyDescent="0.25">
      <c r="A23" s="48" t="s">
        <v>69</v>
      </c>
      <c r="B23" s="49"/>
      <c r="C23" s="49"/>
      <c r="D23" s="50"/>
      <c r="E23" s="9">
        <f>SUM(E20:E22)</f>
        <v>42500</v>
      </c>
      <c r="F23" s="9">
        <f>SUBTOTAL(9,F20:F22)</f>
        <v>0</v>
      </c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52.5" customHeight="1" x14ac:dyDescent="0.25">
      <c r="A24" s="27" t="s">
        <v>70</v>
      </c>
      <c r="B24" s="6" t="s">
        <v>26</v>
      </c>
      <c r="C24" s="6" t="s">
        <v>27</v>
      </c>
      <c r="D24" s="6" t="s">
        <v>73</v>
      </c>
      <c r="E24" s="10">
        <v>75230</v>
      </c>
      <c r="F24" s="11">
        <v>2000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42" hidden="1" customHeight="1" x14ac:dyDescent="0.25">
      <c r="A25" s="36"/>
      <c r="B25" s="37" t="s">
        <v>28</v>
      </c>
      <c r="C25" s="6" t="s">
        <v>29</v>
      </c>
      <c r="D25" s="6" t="s">
        <v>30</v>
      </c>
      <c r="E25" s="7">
        <v>0</v>
      </c>
      <c r="F25" s="8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60" x14ac:dyDescent="0.25">
      <c r="A26" s="36"/>
      <c r="B26" s="38"/>
      <c r="C26" s="6" t="s">
        <v>27</v>
      </c>
      <c r="D26" s="6" t="s">
        <v>73</v>
      </c>
      <c r="E26" s="7">
        <v>28000</v>
      </c>
      <c r="F26" s="8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7.25" customHeight="1" x14ac:dyDescent="0.25">
      <c r="A27" s="36"/>
      <c r="B27" s="39"/>
      <c r="C27" s="40" t="s">
        <v>0</v>
      </c>
      <c r="D27" s="41"/>
      <c r="E27" s="11">
        <f>SUM(E25:E26)</f>
        <v>28000</v>
      </c>
      <c r="F27" s="11">
        <f>SUM(F25:F26)</f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84.75" customHeight="1" x14ac:dyDescent="0.25">
      <c r="A28" s="36"/>
      <c r="B28" s="6" t="s">
        <v>31</v>
      </c>
      <c r="C28" s="6" t="s">
        <v>32</v>
      </c>
      <c r="D28" s="6" t="s">
        <v>74</v>
      </c>
      <c r="E28" s="10">
        <v>62500</v>
      </c>
      <c r="F28" s="11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30" hidden="1" x14ac:dyDescent="0.25">
      <c r="A29" s="36"/>
      <c r="B29" s="42" t="s">
        <v>71</v>
      </c>
      <c r="C29" s="6" t="s">
        <v>29</v>
      </c>
      <c r="D29" s="6" t="s">
        <v>30</v>
      </c>
      <c r="E29" s="7">
        <v>0</v>
      </c>
      <c r="F29" s="8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59.25" customHeight="1" x14ac:dyDescent="0.25">
      <c r="A30" s="36"/>
      <c r="B30" s="43"/>
      <c r="C30" s="6" t="s">
        <v>27</v>
      </c>
      <c r="D30" s="6" t="s">
        <v>73</v>
      </c>
      <c r="E30" s="7">
        <v>34100</v>
      </c>
      <c r="F30" s="8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5">
      <c r="A31" s="36"/>
      <c r="B31" s="44"/>
      <c r="C31" s="40" t="s">
        <v>0</v>
      </c>
      <c r="D31" s="41"/>
      <c r="E31" s="11">
        <f>SUM(E29:E30)</f>
        <v>34100</v>
      </c>
      <c r="F31" s="11">
        <f>SUM(F29:F30)</f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75" x14ac:dyDescent="0.25">
      <c r="A32" s="36"/>
      <c r="B32" s="6" t="s">
        <v>72</v>
      </c>
      <c r="C32" s="6" t="s">
        <v>27</v>
      </c>
      <c r="D32" s="6" t="s">
        <v>73</v>
      </c>
      <c r="E32" s="10">
        <v>22500</v>
      </c>
      <c r="F32" s="11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30" hidden="1" x14ac:dyDescent="0.25">
      <c r="A33" s="36"/>
      <c r="B33" s="42" t="s">
        <v>33</v>
      </c>
      <c r="C33" s="6" t="s">
        <v>29</v>
      </c>
      <c r="D33" s="6" t="s">
        <v>30</v>
      </c>
      <c r="E33" s="7">
        <v>0</v>
      </c>
      <c r="F33" s="8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61.5" customHeight="1" x14ac:dyDescent="0.25">
      <c r="A34" s="36"/>
      <c r="B34" s="43"/>
      <c r="C34" s="6" t="s">
        <v>27</v>
      </c>
      <c r="D34" s="6" t="s">
        <v>73</v>
      </c>
      <c r="E34" s="7">
        <v>40000</v>
      </c>
      <c r="F34" s="8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 s="36"/>
      <c r="B35" s="44"/>
      <c r="C35" s="40" t="s">
        <v>0</v>
      </c>
      <c r="D35" s="41"/>
      <c r="E35" s="11">
        <f>SUM(E33:E34)</f>
        <v>40000</v>
      </c>
      <c r="F35" s="11">
        <f>SUM(F33:F34)</f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52.5" customHeight="1" x14ac:dyDescent="0.25">
      <c r="A36" s="36"/>
      <c r="B36" s="6" t="s">
        <v>34</v>
      </c>
      <c r="C36" s="6" t="s">
        <v>27</v>
      </c>
      <c r="D36" s="6" t="s">
        <v>73</v>
      </c>
      <c r="E36" s="10">
        <v>1500</v>
      </c>
      <c r="F36" s="8"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30" x14ac:dyDescent="0.25">
      <c r="A37" s="36"/>
      <c r="B37" s="42" t="s">
        <v>83</v>
      </c>
      <c r="C37" s="6" t="s">
        <v>29</v>
      </c>
      <c r="D37" s="6" t="s">
        <v>30</v>
      </c>
      <c r="E37" s="7">
        <v>6000</v>
      </c>
      <c r="F37" s="8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5">
      <c r="A38" s="36"/>
      <c r="B38" s="44"/>
      <c r="C38" s="40" t="s">
        <v>0</v>
      </c>
      <c r="D38" s="41"/>
      <c r="E38" s="11">
        <f>SUM(E37:E37)</f>
        <v>6000</v>
      </c>
      <c r="F38" s="11">
        <f>SUM(F37:F37)</f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62.25" hidden="1" customHeight="1" x14ac:dyDescent="0.25">
      <c r="A39" s="36"/>
      <c r="B39" s="6" t="s">
        <v>76</v>
      </c>
      <c r="C39" s="6" t="s">
        <v>29</v>
      </c>
      <c r="D39" s="6" t="s">
        <v>30</v>
      </c>
      <c r="E39" s="10">
        <v>0</v>
      </c>
      <c r="F39" s="11"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45" hidden="1" x14ac:dyDescent="0.25">
      <c r="A40" s="36"/>
      <c r="B40" s="42" t="s">
        <v>36</v>
      </c>
      <c r="C40" s="6" t="s">
        <v>37</v>
      </c>
      <c r="D40" s="6" t="s">
        <v>38</v>
      </c>
      <c r="E40" s="7">
        <v>0</v>
      </c>
      <c r="F40" s="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30" hidden="1" x14ac:dyDescent="0.25">
      <c r="A41" s="36"/>
      <c r="B41" s="43"/>
      <c r="C41" s="6" t="s">
        <v>39</v>
      </c>
      <c r="D41" s="6" t="s">
        <v>40</v>
      </c>
      <c r="E41" s="7">
        <v>0</v>
      </c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idden="1" x14ac:dyDescent="0.25">
      <c r="A42" s="36"/>
      <c r="B42" s="44"/>
      <c r="C42" s="40" t="s">
        <v>0</v>
      </c>
      <c r="D42" s="41"/>
      <c r="E42" s="11">
        <f>SUM(E40:E41)</f>
        <v>0</v>
      </c>
      <c r="F42" s="11">
        <f>SUM(F40:F41)</f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45" x14ac:dyDescent="0.25">
      <c r="A43" s="36"/>
      <c r="B43" s="6" t="s">
        <v>41</v>
      </c>
      <c r="C43" s="6" t="s">
        <v>42</v>
      </c>
      <c r="D43" s="6" t="s">
        <v>43</v>
      </c>
      <c r="E43" s="10">
        <v>332090</v>
      </c>
      <c r="F43" s="11">
        <v>238800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45" x14ac:dyDescent="0.25">
      <c r="A44" s="36"/>
      <c r="B44" s="42" t="s">
        <v>44</v>
      </c>
      <c r="C44" s="6" t="s">
        <v>45</v>
      </c>
      <c r="D44" s="6" t="s">
        <v>46</v>
      </c>
      <c r="E44" s="7">
        <v>16000</v>
      </c>
      <c r="F44" s="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30" x14ac:dyDescent="0.25">
      <c r="A45" s="36"/>
      <c r="B45" s="43"/>
      <c r="C45" s="6" t="s">
        <v>47</v>
      </c>
      <c r="D45" s="6" t="s">
        <v>99</v>
      </c>
      <c r="E45" s="7">
        <v>4500</v>
      </c>
      <c r="F45" s="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5">
      <c r="A46" s="51"/>
      <c r="B46" s="44"/>
      <c r="C46" s="40" t="s">
        <v>0</v>
      </c>
      <c r="D46" s="41"/>
      <c r="E46" s="11">
        <f>SUM(E44:E45)</f>
        <v>20500</v>
      </c>
      <c r="F46" s="11">
        <f>SUM(F44:F45)</f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5">
      <c r="A47" s="24" t="s">
        <v>77</v>
      </c>
      <c r="B47" s="25"/>
      <c r="C47" s="25"/>
      <c r="D47" s="26"/>
      <c r="E47" s="9">
        <f>SUM(E24+E27+E28+E31+E32+E35+E43+E46+E36+E38)</f>
        <v>622420</v>
      </c>
      <c r="F47" s="9">
        <f>SUM(F24+F27+F28+F31+F32+F35+F43+F46+F36)</f>
        <v>240800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66.75" hidden="1" customHeight="1" x14ac:dyDescent="0.25">
      <c r="A48" s="27" t="s">
        <v>78</v>
      </c>
      <c r="B48" s="6" t="s">
        <v>63</v>
      </c>
      <c r="C48" s="6" t="s">
        <v>49</v>
      </c>
      <c r="D48" s="6" t="s">
        <v>80</v>
      </c>
      <c r="E48" s="7">
        <v>0</v>
      </c>
      <c r="F48" s="8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67.5" hidden="1" customHeight="1" x14ac:dyDescent="0.25">
      <c r="A49" s="28"/>
      <c r="B49" s="19" t="s">
        <v>50</v>
      </c>
      <c r="C49" s="19" t="s">
        <v>51</v>
      </c>
      <c r="D49" s="19" t="s">
        <v>52</v>
      </c>
      <c r="E49" s="7">
        <v>0</v>
      </c>
      <c r="F49" s="8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idden="1" x14ac:dyDescent="0.25">
      <c r="A50" s="24" t="s">
        <v>79</v>
      </c>
      <c r="B50" s="25"/>
      <c r="C50" s="25"/>
      <c r="D50" s="26"/>
      <c r="E50" s="9">
        <v>0</v>
      </c>
      <c r="F50" s="9">
        <f>SUBTOTAL(9,F48:F49)</f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57.75" hidden="1" customHeight="1" x14ac:dyDescent="0.25">
      <c r="A51" s="29" t="s">
        <v>81</v>
      </c>
      <c r="B51" s="6" t="s">
        <v>53</v>
      </c>
      <c r="C51" s="6" t="s">
        <v>54</v>
      </c>
      <c r="D51" s="6" t="s">
        <v>55</v>
      </c>
      <c r="E51" s="7">
        <v>0</v>
      </c>
      <c r="F51" s="8">
        <v>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51" hidden="1" customHeight="1" x14ac:dyDescent="0.25">
      <c r="A52" s="30"/>
      <c r="B52" s="6" t="s">
        <v>56</v>
      </c>
      <c r="C52" s="6" t="s">
        <v>54</v>
      </c>
      <c r="D52" s="6" t="s">
        <v>55</v>
      </c>
      <c r="E52" s="7">
        <v>0</v>
      </c>
      <c r="F52" s="8">
        <v>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45" hidden="1" x14ac:dyDescent="0.25">
      <c r="A53" s="30"/>
      <c r="B53" s="19" t="s">
        <v>57</v>
      </c>
      <c r="C53" s="19" t="s">
        <v>54</v>
      </c>
      <c r="D53" s="19" t="s">
        <v>55</v>
      </c>
      <c r="E53" s="7">
        <v>0</v>
      </c>
      <c r="F53" s="8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idden="1" x14ac:dyDescent="0.25">
      <c r="A54" s="24" t="s">
        <v>82</v>
      </c>
      <c r="B54" s="31"/>
      <c r="C54" s="31"/>
      <c r="D54" s="32"/>
      <c r="E54" s="9">
        <f>SUBTOTAL(9,E51:E53)</f>
        <v>0</v>
      </c>
      <c r="F54" s="9">
        <f>SUBTOTAL(9,F51:F53)</f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7.25" customHeight="1" x14ac:dyDescent="0.25">
      <c r="A55" s="21" t="s">
        <v>84</v>
      </c>
      <c r="B55" s="22"/>
      <c r="C55" s="22"/>
      <c r="D55" s="23"/>
      <c r="E55" s="12">
        <f>SUM(E17+E19+E23+E47)</f>
        <v>672220</v>
      </c>
      <c r="F55" s="12">
        <f>SUM(F17+F19+F23+F47)</f>
        <v>240800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24" customHeight="1" x14ac:dyDescent="0.25">
      <c r="A56" s="33" t="s">
        <v>94</v>
      </c>
      <c r="B56" s="34"/>
      <c r="C56" s="34"/>
      <c r="D56" s="34"/>
      <c r="E56" s="34"/>
      <c r="F56" s="3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65.25" customHeight="1" x14ac:dyDescent="0.25">
      <c r="A57" s="27" t="s">
        <v>65</v>
      </c>
      <c r="B57" s="6" t="s">
        <v>63</v>
      </c>
      <c r="C57" s="6" t="s">
        <v>2</v>
      </c>
      <c r="D57" s="6" t="s">
        <v>64</v>
      </c>
      <c r="E57" s="7">
        <v>22300</v>
      </c>
      <c r="F57" s="8">
        <v>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51" customHeight="1" x14ac:dyDescent="0.25">
      <c r="A58" s="36"/>
      <c r="B58" s="6" t="s">
        <v>3</v>
      </c>
      <c r="C58" s="6" t="s">
        <v>4</v>
      </c>
      <c r="D58" s="6" t="s">
        <v>5</v>
      </c>
      <c r="E58" s="7">
        <v>300</v>
      </c>
      <c r="F58" s="8">
        <v>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42" customHeight="1" x14ac:dyDescent="0.25">
      <c r="A59" s="36"/>
      <c r="B59" s="6" t="s">
        <v>6</v>
      </c>
      <c r="C59" s="6" t="s">
        <v>4</v>
      </c>
      <c r="D59" s="6" t="s">
        <v>5</v>
      </c>
      <c r="E59" s="7">
        <v>100</v>
      </c>
      <c r="F59" s="8">
        <v>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45" customHeight="1" x14ac:dyDescent="0.25">
      <c r="A60" s="36"/>
      <c r="B60" s="6" t="s">
        <v>7</v>
      </c>
      <c r="C60" s="6" t="s">
        <v>4</v>
      </c>
      <c r="D60" s="6" t="s">
        <v>5</v>
      </c>
      <c r="E60" s="7">
        <v>1200</v>
      </c>
      <c r="F60" s="8">
        <v>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45" customHeight="1" x14ac:dyDescent="0.25">
      <c r="A61" s="36"/>
      <c r="B61" s="6" t="s">
        <v>8</v>
      </c>
      <c r="C61" s="6" t="s">
        <v>4</v>
      </c>
      <c r="D61" s="6" t="s">
        <v>5</v>
      </c>
      <c r="E61" s="7">
        <v>4000</v>
      </c>
      <c r="F61" s="8">
        <v>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43.5" customHeight="1" x14ac:dyDescent="0.25">
      <c r="A62" s="36"/>
      <c r="B62" s="6" t="s">
        <v>9</v>
      </c>
      <c r="C62" s="6" t="s">
        <v>4</v>
      </c>
      <c r="D62" s="6" t="s">
        <v>5</v>
      </c>
      <c r="E62" s="7">
        <v>2500</v>
      </c>
      <c r="F62" s="8">
        <v>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44.25" customHeight="1" x14ac:dyDescent="0.25">
      <c r="A63" s="36"/>
      <c r="B63" s="6" t="s">
        <v>10</v>
      </c>
      <c r="C63" s="6" t="s">
        <v>4</v>
      </c>
      <c r="D63" s="6" t="s">
        <v>5</v>
      </c>
      <c r="E63" s="7">
        <v>600</v>
      </c>
      <c r="F63" s="8">
        <v>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45.75" customHeight="1" x14ac:dyDescent="0.25">
      <c r="A64" s="36"/>
      <c r="B64" s="6" t="s">
        <v>11</v>
      </c>
      <c r="C64" s="6" t="s">
        <v>4</v>
      </c>
      <c r="D64" s="6" t="s">
        <v>5</v>
      </c>
      <c r="E64" s="7">
        <v>600</v>
      </c>
      <c r="F64" s="8">
        <v>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42" customHeight="1" x14ac:dyDescent="0.25">
      <c r="A65" s="36"/>
      <c r="B65" s="6" t="s">
        <v>12</v>
      </c>
      <c r="C65" s="6" t="s">
        <v>4</v>
      </c>
      <c r="D65" s="6" t="s">
        <v>5</v>
      </c>
      <c r="E65" s="7">
        <v>700</v>
      </c>
      <c r="F65" s="8">
        <v>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51.75" customHeight="1" x14ac:dyDescent="0.25">
      <c r="A66" s="36"/>
      <c r="B66" s="6" t="s">
        <v>13</v>
      </c>
      <c r="C66" s="6" t="s">
        <v>4</v>
      </c>
      <c r="D66" s="6" t="s">
        <v>5</v>
      </c>
      <c r="E66" s="7">
        <v>600</v>
      </c>
      <c r="F66" s="8">
        <v>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x14ac:dyDescent="0.25">
      <c r="A67" s="45" t="s">
        <v>66</v>
      </c>
      <c r="B67" s="46"/>
      <c r="C67" s="46"/>
      <c r="D67" s="47"/>
      <c r="E67" s="9">
        <f>SUBTOTAL(9,E57:E66)</f>
        <v>32900</v>
      </c>
      <c r="F67" s="9">
        <f>SUBTOTAL(9,F57:F66)</f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62.25" hidden="1" customHeight="1" x14ac:dyDescent="0.25">
      <c r="A68" s="18" t="s">
        <v>67</v>
      </c>
      <c r="B68" s="6" t="s">
        <v>14</v>
      </c>
      <c r="C68" s="6" t="s">
        <v>15</v>
      </c>
      <c r="D68" s="6" t="s">
        <v>16</v>
      </c>
      <c r="E68" s="7">
        <v>0</v>
      </c>
      <c r="F68" s="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idden="1" x14ac:dyDescent="0.25">
      <c r="A69" s="24" t="s">
        <v>68</v>
      </c>
      <c r="B69" s="25"/>
      <c r="C69" s="25"/>
      <c r="D69" s="26"/>
      <c r="E69" s="9">
        <f>SUBTOTAL(9,E68:E68)</f>
        <v>0</v>
      </c>
      <c r="F69" s="9">
        <f>SUBTOTAL(9,F68:F68)</f>
        <v>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30" x14ac:dyDescent="0.25">
      <c r="A70" s="28"/>
      <c r="B70" s="6" t="s">
        <v>17</v>
      </c>
      <c r="C70" s="6" t="s">
        <v>18</v>
      </c>
      <c r="D70" s="6" t="s">
        <v>19</v>
      </c>
      <c r="E70" s="7">
        <v>25000</v>
      </c>
      <c r="F70" s="8">
        <v>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45" x14ac:dyDescent="0.25">
      <c r="A71" s="28"/>
      <c r="B71" s="6" t="s">
        <v>20</v>
      </c>
      <c r="C71" s="6" t="s">
        <v>21</v>
      </c>
      <c r="D71" s="6" t="s">
        <v>22</v>
      </c>
      <c r="E71" s="7">
        <v>2500</v>
      </c>
      <c r="F71" s="8">
        <v>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60" customHeight="1" x14ac:dyDescent="0.25">
      <c r="A72" s="28"/>
      <c r="B72" s="19" t="s">
        <v>23</v>
      </c>
      <c r="C72" s="19" t="s">
        <v>24</v>
      </c>
      <c r="D72" s="19" t="s">
        <v>25</v>
      </c>
      <c r="E72" s="7">
        <v>3000</v>
      </c>
      <c r="F72" s="8">
        <v>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9.5" customHeight="1" x14ac:dyDescent="0.25">
      <c r="A73" s="48" t="s">
        <v>69</v>
      </c>
      <c r="B73" s="49"/>
      <c r="C73" s="49"/>
      <c r="D73" s="50"/>
      <c r="E73" s="9">
        <f>SUBTOTAL(9,E70:E72)</f>
        <v>30500</v>
      </c>
      <c r="F73" s="9">
        <f>SUBTOTAL(9,F70:F72)</f>
        <v>0</v>
      </c>
      <c r="G73" s="3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52.5" customHeight="1" x14ac:dyDescent="0.25">
      <c r="A74" s="27" t="s">
        <v>70</v>
      </c>
      <c r="B74" s="6" t="s">
        <v>26</v>
      </c>
      <c r="C74" s="6" t="s">
        <v>27</v>
      </c>
      <c r="D74" s="6" t="s">
        <v>73</v>
      </c>
      <c r="E74" s="10">
        <v>5000</v>
      </c>
      <c r="F74" s="11">
        <v>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42" hidden="1" customHeight="1" x14ac:dyDescent="0.25">
      <c r="A75" s="36"/>
      <c r="B75" s="37" t="s">
        <v>28</v>
      </c>
      <c r="C75" s="6" t="s">
        <v>29</v>
      </c>
      <c r="D75" s="6" t="s">
        <v>30</v>
      </c>
      <c r="E75" s="7">
        <v>0</v>
      </c>
      <c r="F75" s="8">
        <v>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60" x14ac:dyDescent="0.25">
      <c r="A76" s="36"/>
      <c r="B76" s="38"/>
      <c r="C76" s="6" t="s">
        <v>27</v>
      </c>
      <c r="D76" s="6" t="s">
        <v>73</v>
      </c>
      <c r="E76" s="7">
        <v>400</v>
      </c>
      <c r="F76" s="8">
        <v>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7.25" customHeight="1" x14ac:dyDescent="0.25">
      <c r="A77" s="36"/>
      <c r="B77" s="39"/>
      <c r="C77" s="40" t="s">
        <v>0</v>
      </c>
      <c r="D77" s="41"/>
      <c r="E77" s="11">
        <f>SUM(E75:E76)</f>
        <v>400</v>
      </c>
      <c r="F77" s="11">
        <f>SUM(F75:F76)</f>
        <v>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84.75" customHeight="1" x14ac:dyDescent="0.25">
      <c r="A78" s="36"/>
      <c r="B78" s="6" t="s">
        <v>31</v>
      </c>
      <c r="C78" s="6" t="s">
        <v>32</v>
      </c>
      <c r="D78" s="6" t="s">
        <v>74</v>
      </c>
      <c r="E78" s="10">
        <v>2000</v>
      </c>
      <c r="F78" s="11">
        <v>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30" hidden="1" x14ac:dyDescent="0.25">
      <c r="A79" s="36"/>
      <c r="B79" s="42" t="s">
        <v>71</v>
      </c>
      <c r="C79" s="6" t="s">
        <v>29</v>
      </c>
      <c r="D79" s="6" t="s">
        <v>30</v>
      </c>
      <c r="E79" s="7">
        <v>0</v>
      </c>
      <c r="F79" s="8">
        <v>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60" x14ac:dyDescent="0.25">
      <c r="A80" s="36"/>
      <c r="B80" s="43"/>
      <c r="C80" s="6" t="s">
        <v>27</v>
      </c>
      <c r="D80" s="6" t="s">
        <v>73</v>
      </c>
      <c r="E80" s="7">
        <v>400</v>
      </c>
      <c r="F80" s="8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x14ac:dyDescent="0.25">
      <c r="A81" s="36"/>
      <c r="B81" s="44"/>
      <c r="C81" s="40" t="s">
        <v>0</v>
      </c>
      <c r="D81" s="41"/>
      <c r="E81" s="11">
        <f>SUM(E79:E80)</f>
        <v>400</v>
      </c>
      <c r="F81" s="11">
        <f>SUM(F79:F80)</f>
        <v>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30" x14ac:dyDescent="0.25">
      <c r="A82" s="36"/>
      <c r="B82" s="42" t="s">
        <v>83</v>
      </c>
      <c r="C82" s="6" t="s">
        <v>29</v>
      </c>
      <c r="D82" s="6" t="s">
        <v>30</v>
      </c>
      <c r="E82" s="7">
        <v>200</v>
      </c>
      <c r="F82" s="8">
        <v>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60" hidden="1" x14ac:dyDescent="0.25">
      <c r="A83" s="36"/>
      <c r="B83" s="43"/>
      <c r="C83" s="6" t="s">
        <v>35</v>
      </c>
      <c r="D83" s="6" t="s">
        <v>75</v>
      </c>
      <c r="E83" s="7">
        <v>0</v>
      </c>
      <c r="F83" s="8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25">
      <c r="A84" s="36"/>
      <c r="B84" s="44"/>
      <c r="C84" s="40" t="s">
        <v>0</v>
      </c>
      <c r="D84" s="41"/>
      <c r="E84" s="11">
        <f>SUM(E82:E83)</f>
        <v>200</v>
      </c>
      <c r="F84" s="11">
        <f>SUM(F82:F83)</f>
        <v>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51" customHeight="1" x14ac:dyDescent="0.25">
      <c r="A85" s="36"/>
      <c r="B85" s="6" t="s">
        <v>90</v>
      </c>
      <c r="C85" s="6" t="s">
        <v>29</v>
      </c>
      <c r="D85" s="6" t="s">
        <v>30</v>
      </c>
      <c r="E85" s="10">
        <v>1400</v>
      </c>
      <c r="F85" s="11">
        <v>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45" x14ac:dyDescent="0.25">
      <c r="A86" s="36"/>
      <c r="B86" s="42" t="s">
        <v>36</v>
      </c>
      <c r="C86" s="6" t="s">
        <v>37</v>
      </c>
      <c r="D86" s="6" t="s">
        <v>38</v>
      </c>
      <c r="E86" s="7">
        <v>1500</v>
      </c>
      <c r="F86" s="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30" hidden="1" x14ac:dyDescent="0.25">
      <c r="A87" s="36"/>
      <c r="B87" s="43"/>
      <c r="C87" s="6" t="s">
        <v>39</v>
      </c>
      <c r="D87" s="6" t="s">
        <v>40</v>
      </c>
      <c r="E87" s="7">
        <v>0</v>
      </c>
      <c r="F87" s="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5">
      <c r="A88" s="36"/>
      <c r="B88" s="44"/>
      <c r="C88" s="40" t="s">
        <v>0</v>
      </c>
      <c r="D88" s="41"/>
      <c r="E88" s="11">
        <f>SUM(E86:E87)</f>
        <v>1500</v>
      </c>
      <c r="F88" s="11">
        <f>SUM(F86:F87)</f>
        <v>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45" x14ac:dyDescent="0.25">
      <c r="A89" s="36"/>
      <c r="B89" s="6" t="s">
        <v>41</v>
      </c>
      <c r="C89" s="6" t="s">
        <v>42</v>
      </c>
      <c r="D89" s="6" t="s">
        <v>43</v>
      </c>
      <c r="E89" s="10">
        <v>500</v>
      </c>
      <c r="F89" s="1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45" hidden="1" x14ac:dyDescent="0.25">
      <c r="A90" s="36"/>
      <c r="B90" s="42" t="s">
        <v>44</v>
      </c>
      <c r="C90" s="6" t="s">
        <v>45</v>
      </c>
      <c r="D90" s="6" t="s">
        <v>46</v>
      </c>
      <c r="E90" s="7">
        <v>0</v>
      </c>
      <c r="F90" s="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30" hidden="1" x14ac:dyDescent="0.25">
      <c r="A91" s="36"/>
      <c r="B91" s="43"/>
      <c r="C91" s="6" t="s">
        <v>47</v>
      </c>
      <c r="D91" s="6" t="s">
        <v>48</v>
      </c>
      <c r="E91" s="7">
        <v>0</v>
      </c>
      <c r="F91" s="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idden="1" x14ac:dyDescent="0.25">
      <c r="A92" s="51"/>
      <c r="B92" s="44"/>
      <c r="C92" s="40" t="s">
        <v>0</v>
      </c>
      <c r="D92" s="41"/>
      <c r="E92" s="11">
        <f>SUM(E90:E91)</f>
        <v>0</v>
      </c>
      <c r="F92" s="11">
        <f>SUM(F90:F91)</f>
        <v>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x14ac:dyDescent="0.25">
      <c r="A93" s="24" t="s">
        <v>77</v>
      </c>
      <c r="B93" s="25"/>
      <c r="C93" s="25"/>
      <c r="D93" s="26"/>
      <c r="E93" s="9">
        <f>SUM(E74+E77+E78+E81+E85+E88+E89+E84)</f>
        <v>11400</v>
      </c>
      <c r="F93" s="9">
        <f>SUM(F74+F77+F78+F81+F85+F88+F89+F84)</f>
        <v>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66.75" hidden="1" customHeight="1" x14ac:dyDescent="0.25">
      <c r="A94" s="27" t="s">
        <v>78</v>
      </c>
      <c r="B94" s="6" t="s">
        <v>63</v>
      </c>
      <c r="C94" s="6" t="s">
        <v>49</v>
      </c>
      <c r="D94" s="6" t="s">
        <v>80</v>
      </c>
      <c r="E94" s="7">
        <v>0</v>
      </c>
      <c r="F94" s="8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67.5" hidden="1" customHeight="1" x14ac:dyDescent="0.25">
      <c r="A95" s="28"/>
      <c r="B95" s="19" t="s">
        <v>50</v>
      </c>
      <c r="C95" s="19" t="s">
        <v>51</v>
      </c>
      <c r="D95" s="19" t="s">
        <v>52</v>
      </c>
      <c r="E95" s="7">
        <v>0</v>
      </c>
      <c r="F95" s="8">
        <v>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idden="1" x14ac:dyDescent="0.25">
      <c r="A96" s="24" t="s">
        <v>79</v>
      </c>
      <c r="B96" s="25"/>
      <c r="C96" s="25"/>
      <c r="D96" s="26"/>
      <c r="E96" s="9">
        <f>SUBTOTAL(9,E94:E95)</f>
        <v>0</v>
      </c>
      <c r="F96" s="9">
        <f>SUBTOTAL(9,F94:F95)</f>
        <v>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57.75" customHeight="1" x14ac:dyDescent="0.25">
      <c r="A97" s="29" t="s">
        <v>81</v>
      </c>
      <c r="B97" s="6" t="s">
        <v>53</v>
      </c>
      <c r="C97" s="6" t="s">
        <v>54</v>
      </c>
      <c r="D97" s="6" t="s">
        <v>55</v>
      </c>
      <c r="E97" s="7">
        <v>3000</v>
      </c>
      <c r="F97" s="8">
        <v>0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51" customHeight="1" x14ac:dyDescent="0.25">
      <c r="A98" s="30"/>
      <c r="B98" s="6" t="s">
        <v>56</v>
      </c>
      <c r="C98" s="6" t="s">
        <v>54</v>
      </c>
      <c r="D98" s="6" t="s">
        <v>55</v>
      </c>
      <c r="E98" s="7">
        <v>400</v>
      </c>
      <c r="F98" s="8">
        <v>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45" x14ac:dyDescent="0.25">
      <c r="A99" s="30"/>
      <c r="B99" s="19" t="s">
        <v>57</v>
      </c>
      <c r="C99" s="19" t="s">
        <v>54</v>
      </c>
      <c r="D99" s="19" t="s">
        <v>55</v>
      </c>
      <c r="E99" s="7">
        <v>100</v>
      </c>
      <c r="F99" s="8">
        <v>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x14ac:dyDescent="0.25">
      <c r="A100" s="24" t="s">
        <v>82</v>
      </c>
      <c r="B100" s="31"/>
      <c r="C100" s="31"/>
      <c r="D100" s="32"/>
      <c r="E100" s="9">
        <f>SUBTOTAL(9,E97:E99)</f>
        <v>3500</v>
      </c>
      <c r="F100" s="9">
        <f>SUBTOTAL(9,F97:F99)</f>
        <v>0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8.75" customHeight="1" x14ac:dyDescent="0.25">
      <c r="A101" s="21" t="s">
        <v>85</v>
      </c>
      <c r="B101" s="22"/>
      <c r="C101" s="22"/>
      <c r="D101" s="23"/>
      <c r="E101" s="12">
        <f>SUM(E67+E69+E73+E93+E96+E100)</f>
        <v>78300</v>
      </c>
      <c r="F101" s="12">
        <f>SUM(F67+F69+F73+F93+F96+F100)</f>
        <v>0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24" customHeight="1" x14ac:dyDescent="0.25">
      <c r="A102" s="33" t="s">
        <v>95</v>
      </c>
      <c r="B102" s="34"/>
      <c r="C102" s="34"/>
      <c r="D102" s="34"/>
      <c r="E102" s="34"/>
      <c r="F102" s="3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52.5" hidden="1" customHeight="1" x14ac:dyDescent="0.25">
      <c r="A103" s="27" t="s">
        <v>70</v>
      </c>
      <c r="B103" s="6" t="s">
        <v>26</v>
      </c>
      <c r="C103" s="6" t="s">
        <v>27</v>
      </c>
      <c r="D103" s="6" t="s">
        <v>73</v>
      </c>
      <c r="E103" s="10"/>
      <c r="F103" s="11">
        <v>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42" customHeight="1" x14ac:dyDescent="0.25">
      <c r="A104" s="36"/>
      <c r="B104" s="37" t="s">
        <v>28</v>
      </c>
      <c r="C104" s="6" t="s">
        <v>29</v>
      </c>
      <c r="D104" s="6" t="s">
        <v>30</v>
      </c>
      <c r="E104" s="7">
        <v>26000</v>
      </c>
      <c r="F104" s="8">
        <v>0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60" hidden="1" x14ac:dyDescent="0.25">
      <c r="A105" s="36"/>
      <c r="B105" s="38"/>
      <c r="C105" s="6" t="s">
        <v>27</v>
      </c>
      <c r="D105" s="6" t="s">
        <v>73</v>
      </c>
      <c r="E105" s="7">
        <v>0</v>
      </c>
      <c r="F105" s="8">
        <v>0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23.25" customHeight="1" x14ac:dyDescent="0.25">
      <c r="A106" s="36"/>
      <c r="B106" s="39"/>
      <c r="C106" s="40" t="s">
        <v>0</v>
      </c>
      <c r="D106" s="41"/>
      <c r="E106" s="11">
        <f>SUM(E104:E105)</f>
        <v>26000</v>
      </c>
      <c r="F106" s="11">
        <f>SUM(F104:F105)</f>
        <v>0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77.25" customHeight="1" x14ac:dyDescent="0.25">
      <c r="A107" s="36"/>
      <c r="B107" s="6" t="s">
        <v>91</v>
      </c>
      <c r="C107" s="6" t="s">
        <v>32</v>
      </c>
      <c r="D107" s="6" t="s">
        <v>74</v>
      </c>
      <c r="E107" s="10">
        <v>28500</v>
      </c>
      <c r="F107" s="11">
        <v>10000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45.75" customHeight="1" x14ac:dyDescent="0.25">
      <c r="A108" s="36"/>
      <c r="B108" s="42" t="s">
        <v>71</v>
      </c>
      <c r="C108" s="6" t="s">
        <v>29</v>
      </c>
      <c r="D108" s="6" t="s">
        <v>30</v>
      </c>
      <c r="E108" s="7">
        <v>15180</v>
      </c>
      <c r="F108" s="8">
        <v>2880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60" hidden="1" x14ac:dyDescent="0.25">
      <c r="A109" s="36"/>
      <c r="B109" s="43"/>
      <c r="C109" s="6" t="s">
        <v>27</v>
      </c>
      <c r="D109" s="6" t="s">
        <v>73</v>
      </c>
      <c r="E109" s="7">
        <v>0</v>
      </c>
      <c r="F109" s="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36.75" customHeight="1" x14ac:dyDescent="0.25">
      <c r="A110" s="36"/>
      <c r="B110" s="44"/>
      <c r="C110" s="40" t="s">
        <v>0</v>
      </c>
      <c r="D110" s="41"/>
      <c r="E110" s="11">
        <f>SUM(E108:E109)</f>
        <v>15180</v>
      </c>
      <c r="F110" s="11">
        <f>SUM(F108:F109)</f>
        <v>2880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9.75" hidden="1" customHeight="1" x14ac:dyDescent="0.25">
      <c r="A111" s="36"/>
      <c r="B111" s="6" t="s">
        <v>72</v>
      </c>
      <c r="C111" s="6" t="s">
        <v>27</v>
      </c>
      <c r="D111" s="6" t="s">
        <v>73</v>
      </c>
      <c r="E111" s="10"/>
      <c r="F111" s="11">
        <v>0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50.25" customHeight="1" x14ac:dyDescent="0.25">
      <c r="A112" s="36"/>
      <c r="B112" s="42" t="s">
        <v>33</v>
      </c>
      <c r="C112" s="6" t="s">
        <v>29</v>
      </c>
      <c r="D112" s="6" t="s">
        <v>30</v>
      </c>
      <c r="E112" s="7">
        <v>25700</v>
      </c>
      <c r="F112" s="8">
        <v>6000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60" hidden="1" x14ac:dyDescent="0.25">
      <c r="A113" s="36"/>
      <c r="B113" s="43"/>
      <c r="C113" s="6" t="s">
        <v>27</v>
      </c>
      <c r="D113" s="6" t="s">
        <v>73</v>
      </c>
      <c r="E113" s="7">
        <v>0</v>
      </c>
      <c r="F113" s="8">
        <v>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x14ac:dyDescent="0.25">
      <c r="A114" s="36"/>
      <c r="B114" s="44"/>
      <c r="C114" s="40" t="s">
        <v>0</v>
      </c>
      <c r="D114" s="41"/>
      <c r="E114" s="11">
        <f>SUM(E112:E113)</f>
        <v>25700</v>
      </c>
      <c r="F114" s="11">
        <f>SUM(F112:F113)</f>
        <v>6000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36.75" customHeight="1" x14ac:dyDescent="0.25">
      <c r="A115" s="36"/>
      <c r="B115" s="42" t="s">
        <v>83</v>
      </c>
      <c r="C115" s="6" t="s">
        <v>29</v>
      </c>
      <c r="D115" s="6" t="s">
        <v>30</v>
      </c>
      <c r="E115" s="7">
        <v>36100</v>
      </c>
      <c r="F115" s="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20.25" customHeight="1" x14ac:dyDescent="0.25">
      <c r="A116" s="36"/>
      <c r="B116" s="44"/>
      <c r="C116" s="40" t="s">
        <v>0</v>
      </c>
      <c r="D116" s="41"/>
      <c r="E116" s="11">
        <f>SUM(E115:E115)</f>
        <v>36100</v>
      </c>
      <c r="F116" s="11">
        <f>SUM(F115:F115)</f>
        <v>0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51" customHeight="1" x14ac:dyDescent="0.25">
      <c r="A117" s="36"/>
      <c r="B117" s="6" t="s">
        <v>92</v>
      </c>
      <c r="C117" s="6" t="s">
        <v>29</v>
      </c>
      <c r="D117" s="6" t="s">
        <v>30</v>
      </c>
      <c r="E117" s="59">
        <v>178700</v>
      </c>
      <c r="F117" s="11">
        <v>0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45" x14ac:dyDescent="0.25">
      <c r="A118" s="36"/>
      <c r="B118" s="42" t="s">
        <v>36</v>
      </c>
      <c r="C118" s="6" t="s">
        <v>37</v>
      </c>
      <c r="D118" s="6" t="s">
        <v>38</v>
      </c>
      <c r="E118" s="7">
        <v>103780</v>
      </c>
      <c r="F118" s="8">
        <v>5200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30" hidden="1" x14ac:dyDescent="0.25">
      <c r="A119" s="36"/>
      <c r="B119" s="43"/>
      <c r="C119" s="6" t="s">
        <v>39</v>
      </c>
      <c r="D119" s="6" t="s">
        <v>40</v>
      </c>
      <c r="E119" s="7"/>
      <c r="F119" s="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x14ac:dyDescent="0.25">
      <c r="A120" s="36"/>
      <c r="B120" s="44"/>
      <c r="C120" s="40" t="s">
        <v>0</v>
      </c>
      <c r="D120" s="41"/>
      <c r="E120" s="11">
        <f>SUM(E118:E119)</f>
        <v>103780</v>
      </c>
      <c r="F120" s="11">
        <f>SUM(F118:F119)</f>
        <v>5200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45" x14ac:dyDescent="0.25">
      <c r="A121" s="36"/>
      <c r="B121" s="6" t="s">
        <v>41</v>
      </c>
      <c r="C121" s="6" t="s">
        <v>42</v>
      </c>
      <c r="D121" s="6" t="s">
        <v>43</v>
      </c>
      <c r="E121" s="10">
        <v>25050</v>
      </c>
      <c r="F121" s="1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x14ac:dyDescent="0.25">
      <c r="A122" s="24" t="s">
        <v>77</v>
      </c>
      <c r="B122" s="25"/>
      <c r="C122" s="25"/>
      <c r="D122" s="26"/>
      <c r="E122" s="9">
        <f>SUM(E106+E107+E110+E114+E116+E117+E120+E121)</f>
        <v>439010</v>
      </c>
      <c r="F122" s="9">
        <f>SUM(F106+F107+F110+F114+F116+F117+F120+F121)</f>
        <v>24080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53.25" customHeight="1" x14ac:dyDescent="0.25">
      <c r="A123" s="27" t="s">
        <v>78</v>
      </c>
      <c r="B123" s="6" t="s">
        <v>63</v>
      </c>
      <c r="C123" s="6" t="s">
        <v>49</v>
      </c>
      <c r="D123" s="6" t="s">
        <v>80</v>
      </c>
      <c r="E123" s="7">
        <v>51900</v>
      </c>
      <c r="F123" s="8">
        <v>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51.75" customHeight="1" x14ac:dyDescent="0.25">
      <c r="A124" s="28"/>
      <c r="B124" s="19" t="s">
        <v>50</v>
      </c>
      <c r="C124" s="19" t="s">
        <v>51</v>
      </c>
      <c r="D124" s="19" t="s">
        <v>52</v>
      </c>
      <c r="E124" s="7">
        <v>80000</v>
      </c>
      <c r="F124" s="8">
        <v>0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x14ac:dyDescent="0.25">
      <c r="A125" s="24" t="s">
        <v>79</v>
      </c>
      <c r="B125" s="25"/>
      <c r="C125" s="25"/>
      <c r="D125" s="26"/>
      <c r="E125" s="9">
        <f>SUBTOTAL(9,E123:E124)</f>
        <v>131900</v>
      </c>
      <c r="F125" s="9">
        <f>SUBTOTAL(9,F123:F124)</f>
        <v>0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51" hidden="1" customHeight="1" x14ac:dyDescent="0.25">
      <c r="A126" s="29" t="s">
        <v>81</v>
      </c>
      <c r="B126" s="6" t="s">
        <v>53</v>
      </c>
      <c r="C126" s="6" t="s">
        <v>54</v>
      </c>
      <c r="D126" s="6" t="s">
        <v>55</v>
      </c>
      <c r="E126" s="7"/>
      <c r="F126" s="8"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51" hidden="1" customHeight="1" x14ac:dyDescent="0.25">
      <c r="A127" s="30"/>
      <c r="B127" s="6" t="s">
        <v>56</v>
      </c>
      <c r="C127" s="6" t="s">
        <v>54</v>
      </c>
      <c r="D127" s="6" t="s">
        <v>55</v>
      </c>
      <c r="E127" s="7"/>
      <c r="F127" s="8"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45" hidden="1" x14ac:dyDescent="0.25">
      <c r="A128" s="30"/>
      <c r="B128" s="19" t="s">
        <v>57</v>
      </c>
      <c r="C128" s="19" t="s">
        <v>54</v>
      </c>
      <c r="D128" s="19" t="s">
        <v>55</v>
      </c>
      <c r="E128" s="7"/>
      <c r="F128" s="8">
        <v>0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idden="1" x14ac:dyDescent="0.25">
      <c r="A129" s="24" t="s">
        <v>82</v>
      </c>
      <c r="B129" s="31"/>
      <c r="C129" s="31"/>
      <c r="D129" s="32"/>
      <c r="E129" s="9">
        <f>SUBTOTAL(9,E126:E128)</f>
        <v>0</v>
      </c>
      <c r="F129" s="9">
        <f>SUBTOTAL(9,F126:F128)</f>
        <v>0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8.75" customHeight="1" x14ac:dyDescent="0.25">
      <c r="A130" s="21" t="s">
        <v>86</v>
      </c>
      <c r="B130" s="22"/>
      <c r="C130" s="22"/>
      <c r="D130" s="23"/>
      <c r="E130" s="12">
        <f>SUM(E122+E125)</f>
        <v>570910</v>
      </c>
      <c r="F130" s="12">
        <f>SUM(F122+F125)</f>
        <v>24080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x14ac:dyDescent="0.25">
      <c r="D131" s="13" t="s">
        <v>88</v>
      </c>
      <c r="E131" s="14">
        <f>SUM(E55+E101+E130)</f>
        <v>1321430</v>
      </c>
      <c r="F131" s="14"/>
    </row>
    <row r="133" spans="1:17" x14ac:dyDescent="0.25">
      <c r="C133" s="2" t="s">
        <v>89</v>
      </c>
    </row>
  </sheetData>
  <mergeCells count="74">
    <mergeCell ref="F13:F14"/>
    <mergeCell ref="A9:F9"/>
    <mergeCell ref="A23:D23"/>
    <mergeCell ref="A20:A22"/>
    <mergeCell ref="A11:A14"/>
    <mergeCell ref="B11:B14"/>
    <mergeCell ref="C11:C14"/>
    <mergeCell ref="D11:D14"/>
    <mergeCell ref="A10:B10"/>
    <mergeCell ref="E11:E14"/>
    <mergeCell ref="F11:F12"/>
    <mergeCell ref="A17:D17"/>
    <mergeCell ref="A19:D19"/>
    <mergeCell ref="A15:F15"/>
    <mergeCell ref="A47:D47"/>
    <mergeCell ref="B29:B31"/>
    <mergeCell ref="C38:D38"/>
    <mergeCell ref="B40:B42"/>
    <mergeCell ref="C42:D42"/>
    <mergeCell ref="A57:A66"/>
    <mergeCell ref="C31:D31"/>
    <mergeCell ref="B33:B35"/>
    <mergeCell ref="C35:D35"/>
    <mergeCell ref="A55:D55"/>
    <mergeCell ref="C46:D46"/>
    <mergeCell ref="B44:B46"/>
    <mergeCell ref="A54:D54"/>
    <mergeCell ref="A24:A46"/>
    <mergeCell ref="B37:B38"/>
    <mergeCell ref="A56:F56"/>
    <mergeCell ref="B25:B27"/>
    <mergeCell ref="C27:D27"/>
    <mergeCell ref="A48:A49"/>
    <mergeCell ref="A51:A53"/>
    <mergeCell ref="A50:D50"/>
    <mergeCell ref="A67:D67"/>
    <mergeCell ref="A69:D69"/>
    <mergeCell ref="A70:A72"/>
    <mergeCell ref="A73:D73"/>
    <mergeCell ref="A74:A92"/>
    <mergeCell ref="B75:B77"/>
    <mergeCell ref="C77:D77"/>
    <mergeCell ref="B79:B81"/>
    <mergeCell ref="C81:D81"/>
    <mergeCell ref="B82:B84"/>
    <mergeCell ref="C84:D84"/>
    <mergeCell ref="B86:B88"/>
    <mergeCell ref="C88:D88"/>
    <mergeCell ref="B90:B92"/>
    <mergeCell ref="C92:D92"/>
    <mergeCell ref="A93:D93"/>
    <mergeCell ref="A94:A95"/>
    <mergeCell ref="A96:D96"/>
    <mergeCell ref="A97:A99"/>
    <mergeCell ref="A100:D100"/>
    <mergeCell ref="A101:D101"/>
    <mergeCell ref="A102:F102"/>
    <mergeCell ref="A103:A121"/>
    <mergeCell ref="B104:B106"/>
    <mergeCell ref="C106:D106"/>
    <mergeCell ref="B108:B110"/>
    <mergeCell ref="C110:D110"/>
    <mergeCell ref="B112:B114"/>
    <mergeCell ref="C114:D114"/>
    <mergeCell ref="B115:B116"/>
    <mergeCell ref="C116:D116"/>
    <mergeCell ref="B118:B120"/>
    <mergeCell ref="C120:D120"/>
    <mergeCell ref="A130:D130"/>
    <mergeCell ref="A122:D122"/>
    <mergeCell ref="A123:A124"/>
    <mergeCell ref="A125:D125"/>
    <mergeCell ref="A126:A128"/>
    <mergeCell ref="A129:D129"/>
  </mergeCells>
  <phoneticPr fontId="1" type="noConversion"/>
  <conditionalFormatting sqref="E16 E20:E22 E24:E26 E28:E30 E32:E34 E36:E37 E39:E41 E43:E45 E48:E49 E51:E53 E70:E72 E82:E83 E115 E118:E119">
    <cfRule type="cellIs" dxfId="3" priority="5" stopIfTrue="1" operator="equal">
      <formula>0</formula>
    </cfRule>
  </conditionalFormatting>
  <conditionalFormatting sqref="E18">
    <cfRule type="cellIs" dxfId="2" priority="1" stopIfTrue="1" operator="equal">
      <formula>0</formula>
    </cfRule>
  </conditionalFormatting>
  <conditionalFormatting sqref="E57:E66 E68 E74:E76 E78:E80 E85:E87 E89:E91 E94:E95 E97:E99">
    <cfRule type="cellIs" dxfId="1" priority="3" stopIfTrue="1" operator="equal">
      <formula>0</formula>
    </cfRule>
  </conditionalFormatting>
  <conditionalFormatting sqref="E103:E105 E107:E109 E111:E113 E121 E123:E124 E126:E128">
    <cfRule type="cellIs" dxfId="0" priority="2" stopIfTrue="1" operator="equal">
      <formula>0</formula>
    </cfRule>
  </conditionalFormatting>
  <pageMargins left="0.98425196850393704" right="0" top="0.78740157480314965" bottom="0.78740157480314965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spec. lėšos</vt:lpstr>
      <vt:lpstr>'spec. lėšos'!Print_Titles</vt:lpstr>
    </vt:vector>
  </TitlesOfParts>
  <Company>Eksitonas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2024-01-25T13:13:47Z</cp:lastPrinted>
  <dcterms:created xsi:type="dcterms:W3CDTF">2008-12-14T21:40:51Z</dcterms:created>
  <dcterms:modified xsi:type="dcterms:W3CDTF">2024-01-31T12:44:07Z</dcterms:modified>
</cp:coreProperties>
</file>