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INKLAPIS\GEGUŽĖ 2022\SKELBTI 2024 m. sausis\2024-01-11 Nr.T3-28\"/>
    </mc:Choice>
  </mc:AlternateContent>
  <bookViews>
    <workbookView xWindow="0" yWindow="0" windowWidth="28800" windowHeight="11835" tabRatio="875"/>
  </bookViews>
  <sheets>
    <sheet name="pajamos 2023-12-31" sheetId="11" r:id="rId1"/>
    <sheet name="Lapas1" sheetId="12" state="hidden" r:id="rId2"/>
  </sheets>
  <definedNames>
    <definedName name="_xlnm.Print_Area" localSheetId="0">'pajamos 2023-12-31'!$A$1:$H$147</definedName>
    <definedName name="_xlnm.Print_Titles" localSheetId="0">'pajamos 2023-12-31'!$8:$10</definedName>
  </definedNames>
  <calcPr calcId="152511"/>
</workbook>
</file>

<file path=xl/calcChain.xml><?xml version="1.0" encoding="utf-8"?>
<calcChain xmlns="http://schemas.openxmlformats.org/spreadsheetml/2006/main">
  <c r="D106" i="11" l="1"/>
  <c r="D107" i="11"/>
  <c r="D108" i="11"/>
  <c r="D109" i="11"/>
  <c r="D110" i="11"/>
  <c r="D111" i="11"/>
  <c r="D104" i="11"/>
  <c r="D92" i="11"/>
  <c r="D90" i="11"/>
  <c r="D89" i="11"/>
  <c r="D87" i="11"/>
  <c r="D83" i="11"/>
  <c r="D35" i="11"/>
  <c r="H23" i="11"/>
  <c r="D33" i="11"/>
  <c r="D28" i="11"/>
  <c r="D29" i="11"/>
  <c r="D27" i="11"/>
  <c r="D25" i="11"/>
  <c r="D105" i="11"/>
  <c r="D31" i="11"/>
  <c r="D32" i="11"/>
  <c r="D34" i="11"/>
  <c r="D36" i="11"/>
  <c r="D37" i="11"/>
  <c r="D30" i="11"/>
  <c r="D26" i="11"/>
  <c r="E75" i="11"/>
  <c r="F75" i="11"/>
  <c r="G75" i="11"/>
  <c r="H75" i="11"/>
  <c r="D112" i="11"/>
  <c r="D97" i="11"/>
  <c r="D98" i="11"/>
  <c r="D99" i="11"/>
  <c r="D100" i="11"/>
  <c r="D101" i="11"/>
  <c r="D102" i="11"/>
  <c r="D103" i="11"/>
  <c r="D94" i="11"/>
  <c r="D93" i="11"/>
  <c r="D91" i="11"/>
  <c r="D82" i="11"/>
  <c r="D84" i="11"/>
  <c r="D85" i="11"/>
  <c r="D81" i="11"/>
  <c r="E69" i="11"/>
  <c r="F69" i="11"/>
  <c r="G69" i="11"/>
  <c r="H69" i="11"/>
  <c r="D72" i="11"/>
  <c r="D73" i="11"/>
  <c r="D74" i="11"/>
  <c r="D45" i="11"/>
  <c r="D141" i="11"/>
  <c r="D142" i="11"/>
  <c r="D143" i="11"/>
  <c r="D144" i="11"/>
  <c r="D145" i="11"/>
  <c r="D146" i="11"/>
  <c r="D140" i="11"/>
  <c r="D137" i="11"/>
  <c r="D139" i="11"/>
  <c r="D96" i="11"/>
  <c r="D95" i="11"/>
  <c r="D71" i="11"/>
  <c r="E65" i="11"/>
  <c r="F65" i="11"/>
  <c r="G65" i="11"/>
  <c r="H65" i="11"/>
  <c r="D86" i="11"/>
  <c r="D80" i="11"/>
  <c r="D79" i="11"/>
  <c r="E118" i="11"/>
  <c r="F118" i="11"/>
  <c r="G118" i="11"/>
  <c r="H118" i="11"/>
  <c r="D119" i="11"/>
  <c r="D77" i="11"/>
  <c r="D78" i="11"/>
  <c r="D88" i="11"/>
  <c r="D69" i="11" l="1"/>
  <c r="D138" i="11"/>
  <c r="D64" i="11"/>
  <c r="E41" i="11" l="1"/>
  <c r="F41" i="11"/>
  <c r="G41" i="11"/>
  <c r="H41" i="11"/>
  <c r="D44" i="11"/>
  <c r="H113" i="11" l="1"/>
  <c r="E113" i="11"/>
  <c r="F113" i="11"/>
  <c r="G113" i="11"/>
  <c r="D114" i="11"/>
  <c r="D50" i="11"/>
  <c r="D136" i="11" l="1"/>
  <c r="D135" i="11"/>
  <c r="D134" i="11"/>
  <c r="D133" i="11"/>
  <c r="H131" i="11"/>
  <c r="G131" i="11"/>
  <c r="F131" i="11"/>
  <c r="E131" i="11"/>
  <c r="D127" i="11"/>
  <c r="D126" i="11"/>
  <c r="D125" i="11"/>
  <c r="H124" i="11"/>
  <c r="G124" i="11"/>
  <c r="F124" i="11"/>
  <c r="E124" i="11"/>
  <c r="D123" i="11"/>
  <c r="D122" i="11"/>
  <c r="D121" i="11"/>
  <c r="D120" i="11"/>
  <c r="D117" i="11"/>
  <c r="D116" i="11"/>
  <c r="D115" i="11"/>
  <c r="D76" i="11"/>
  <c r="D75" i="11" s="1"/>
  <c r="D68" i="11"/>
  <c r="D67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49" i="11"/>
  <c r="D48" i="11"/>
  <c r="D47" i="11"/>
  <c r="D46" i="11"/>
  <c r="D43" i="11"/>
  <c r="D38" i="11"/>
  <c r="D24" i="11"/>
  <c r="G23" i="11"/>
  <c r="F23" i="11"/>
  <c r="E23" i="11"/>
  <c r="D21" i="11"/>
  <c r="D20" i="11"/>
  <c r="D19" i="11"/>
  <c r="D18" i="11"/>
  <c r="H17" i="11"/>
  <c r="G17" i="11"/>
  <c r="F17" i="11"/>
  <c r="E17" i="11"/>
  <c r="D16" i="11"/>
  <c r="D15" i="11"/>
  <c r="D14" i="11"/>
  <c r="H13" i="11"/>
  <c r="G13" i="11"/>
  <c r="F13" i="11"/>
  <c r="E13" i="11"/>
  <c r="D12" i="11"/>
  <c r="H11" i="11"/>
  <c r="G11" i="11"/>
  <c r="F11" i="11"/>
  <c r="E11" i="11"/>
  <c r="D118" i="11" l="1"/>
  <c r="F40" i="11"/>
  <c r="F39" i="11" s="1"/>
  <c r="F128" i="11" s="1"/>
  <c r="G40" i="11"/>
  <c r="G39" i="11" s="1"/>
  <c r="G128" i="11" s="1"/>
  <c r="E40" i="11"/>
  <c r="E39" i="11" s="1"/>
  <c r="E128" i="11" s="1"/>
  <c r="D41" i="11"/>
  <c r="H40" i="11"/>
  <c r="H39" i="11" s="1"/>
  <c r="H128" i="11" s="1"/>
  <c r="D113" i="11"/>
  <c r="D65" i="11"/>
  <c r="D131" i="11"/>
  <c r="D124" i="11"/>
  <c r="F22" i="11"/>
  <c r="G22" i="11"/>
  <c r="D11" i="11"/>
  <c r="H22" i="11"/>
  <c r="D17" i="11"/>
  <c r="E22" i="11"/>
  <c r="D13" i="11"/>
  <c r="D23" i="11"/>
  <c r="D40" i="11" l="1"/>
  <c r="D39" i="11" s="1"/>
  <c r="D22" i="11"/>
  <c r="D128" i="11" l="1"/>
</calcChain>
</file>

<file path=xl/sharedStrings.xml><?xml version="1.0" encoding="utf-8"?>
<sst xmlns="http://schemas.openxmlformats.org/spreadsheetml/2006/main" count="307" uniqueCount="299">
  <si>
    <t>Valstybės rinkliavos</t>
  </si>
  <si>
    <t>Vietinės rinkliavos</t>
  </si>
  <si>
    <t>5.1.</t>
  </si>
  <si>
    <t>Mokinio krepšeliui finansuoti</t>
  </si>
  <si>
    <t>Eil. Nr.</t>
  </si>
  <si>
    <t xml:space="preserve">Speciali tikslinė dotacija  </t>
  </si>
  <si>
    <t>Nekilnojamojo turto mokestis</t>
  </si>
  <si>
    <t>Žemės mokestis</t>
  </si>
  <si>
    <t xml:space="preserve">Gyventojų pajamų mokestis </t>
  </si>
  <si>
    <t>Materialiojo ir nematerialiojo turto realizavimo pajamos</t>
  </si>
  <si>
    <t xml:space="preserve">Įmokos už išlaikymą švietimo, socialinės apsaugos ir kitose įstaigose </t>
  </si>
  <si>
    <t>iš jų:</t>
  </si>
  <si>
    <t xml:space="preserve">Kitos neišvardytos pajamos  </t>
  </si>
  <si>
    <t>IŠ VISO PAJAMŲ</t>
  </si>
  <si>
    <t xml:space="preserve">Turto mokesčiai </t>
  </si>
  <si>
    <t>Pajamų ir pelno mokesčiai</t>
  </si>
  <si>
    <t>Prekių ir paslaugų mokesčiai</t>
  </si>
  <si>
    <t>Turto pajamos</t>
  </si>
  <si>
    <t>Kiti mokesčiai už valstybinius gamtos išteklius</t>
  </si>
  <si>
    <t>Pastatų ir statinių realizavimo pajamos</t>
  </si>
  <si>
    <t>Mašinių ir įrenginių realizavimo pajamos</t>
  </si>
  <si>
    <t>7.1.</t>
  </si>
  <si>
    <t>7.2.</t>
  </si>
  <si>
    <t>7.3.</t>
  </si>
  <si>
    <t xml:space="preserve">Pajamos už prekes ir  paslaugas </t>
  </si>
  <si>
    <t>Pajamos iš baudų ir konfiskacijos</t>
  </si>
  <si>
    <t>Apyvartos lėšos biudžeto lėšų stygiui dengti</t>
  </si>
  <si>
    <t xml:space="preserve">Specialiųjų programų lėšų likutis   </t>
  </si>
  <si>
    <t>Aplinkos apsaugos rėmimo specialiosios programos lėšų likutis</t>
  </si>
  <si>
    <t>Šilalės r. Pajūrio Stanislovo Biržiškio gimnazijos Šilalės r., Pajūrio mstl., Dariaus ir  Girėno g. 35, stogo rekonstravimas ( avarinės būklės likvidavimas)</t>
  </si>
  <si>
    <t>Pajamų pavadinimas</t>
  </si>
  <si>
    <t xml:space="preserve">                       </t>
  </si>
  <si>
    <t>jaunimo teisių apsaugai</t>
  </si>
  <si>
    <t xml:space="preserve">Savivaldybės mokykloms (klasėms arba grupėms), skirtoms šalies (regiono) mokiniams, turintiems specialiųjų ugdymosi poreikių, ir kitoms savivaldybėms perduotoms įstaigoms išlaikyti
</t>
  </si>
  <si>
    <t xml:space="preserve"> </t>
  </si>
  <si>
    <t>Kita tikslinė dotacija</t>
  </si>
  <si>
    <t>Socialinio būsto pardavimas</t>
  </si>
  <si>
    <t>3.1.</t>
  </si>
  <si>
    <t>3.2.</t>
  </si>
  <si>
    <t>3.3.</t>
  </si>
  <si>
    <t>4.1.</t>
  </si>
  <si>
    <t>4.2.</t>
  </si>
  <si>
    <t>5.1.1.</t>
  </si>
  <si>
    <t>5.1.3.</t>
  </si>
  <si>
    <t>5.1.4.</t>
  </si>
  <si>
    <t>5.1.5.</t>
  </si>
  <si>
    <t>6.1.</t>
  </si>
  <si>
    <t>6.2.</t>
  </si>
  <si>
    <t>6.3.</t>
  </si>
  <si>
    <t>Europos Sąjungos struktūrinių fondų lėšos</t>
  </si>
  <si>
    <t xml:space="preserve">iš viso ketvirčiais </t>
  </si>
  <si>
    <t>II</t>
  </si>
  <si>
    <t>III</t>
  </si>
  <si>
    <t>IV</t>
  </si>
  <si>
    <t>Kodai pagal ekonominę klasifikaciją</t>
  </si>
  <si>
    <t xml:space="preserve">I </t>
  </si>
  <si>
    <t>1.1.</t>
  </si>
  <si>
    <t>Paveldimo turto mokestis</t>
  </si>
  <si>
    <t>2.1.</t>
  </si>
  <si>
    <t>2.2.</t>
  </si>
  <si>
    <t>2.3.</t>
  </si>
  <si>
    <t>3.4.</t>
  </si>
  <si>
    <t>Valstybės biudžeto specialios tikslinės dotacijos</t>
  </si>
  <si>
    <t>dalyvauti rengiant ir vykdant mobilizaciją</t>
  </si>
  <si>
    <t>valstybinės kalbos vartojimo ir taisyklingumo kontrolei</t>
  </si>
  <si>
    <t>10.1.</t>
  </si>
  <si>
    <t>10.2.</t>
  </si>
  <si>
    <t>10.3.</t>
  </si>
  <si>
    <t>Europos Sąjungos finansinės paramos lėšos</t>
  </si>
  <si>
    <t>PATVIRTINTA</t>
  </si>
  <si>
    <t>Patikslintas metinis planas</t>
  </si>
  <si>
    <t>1.1.1.</t>
  </si>
  <si>
    <t>1.1.1.1.1.</t>
  </si>
  <si>
    <t>1.1.3.</t>
  </si>
  <si>
    <t>1.1.3.1.</t>
  </si>
  <si>
    <t>1.1.3.2.</t>
  </si>
  <si>
    <t>1.1.3.3.</t>
  </si>
  <si>
    <t>1.1.4.</t>
  </si>
  <si>
    <t>1.1.4.7.1.1.</t>
  </si>
  <si>
    <t>1.1.4.7.2.1.</t>
  </si>
  <si>
    <t>1.1.4.7.2.2.1.</t>
  </si>
  <si>
    <t>1.1.4.7.2.2.2.</t>
  </si>
  <si>
    <t>1.3.4.</t>
  </si>
  <si>
    <t>1.3.4.2.</t>
  </si>
  <si>
    <t>1.3.4.2.1.</t>
  </si>
  <si>
    <t>1.3.4.2.3.</t>
  </si>
  <si>
    <t>1.3.4.2.6.</t>
  </si>
  <si>
    <t>1.3.4.2.18</t>
  </si>
  <si>
    <t>1.3.4.2.19.</t>
  </si>
  <si>
    <t>1.3.4.2.20.</t>
  </si>
  <si>
    <t>1.3.4.2.21.</t>
  </si>
  <si>
    <t>1.3.4.2.22.</t>
  </si>
  <si>
    <t>1.3.4.2.23.</t>
  </si>
  <si>
    <t>1.3.4.2.24.</t>
  </si>
  <si>
    <t>1.3.4.2.25.</t>
  </si>
  <si>
    <t>1.3.4.2.26.</t>
  </si>
  <si>
    <t>1.3.4.2.27.</t>
  </si>
  <si>
    <t>1.3.4.2.28.</t>
  </si>
  <si>
    <t>1.3.4.2.29.</t>
  </si>
  <si>
    <t>1.3.4.2.30.</t>
  </si>
  <si>
    <t>1.3.4.2.32.</t>
  </si>
  <si>
    <t>1.3.4.2.33.</t>
  </si>
  <si>
    <t>1.3.4.2.35.</t>
  </si>
  <si>
    <t>1.3.4.2.36.</t>
  </si>
  <si>
    <t>1.3.4.4.</t>
  </si>
  <si>
    <t>1.3.4.4.1.</t>
  </si>
  <si>
    <t>1.3.4.4.2.</t>
  </si>
  <si>
    <t>1.3.4.6.</t>
  </si>
  <si>
    <t>1.3.4.4.4.</t>
  </si>
  <si>
    <t>1.4.1.</t>
  </si>
  <si>
    <t>1.4.1.4.1.1.</t>
  </si>
  <si>
    <t>1.4.1.4.2.1.</t>
  </si>
  <si>
    <t>1.4.1.4.2.2.</t>
  </si>
  <si>
    <t>1.4.2.</t>
  </si>
  <si>
    <t>1.4.2.1.2.1.</t>
  </si>
  <si>
    <t>1.4.2.1.4.1.</t>
  </si>
  <si>
    <t>1.4.3.</t>
  </si>
  <si>
    <t>1.4.5.</t>
  </si>
  <si>
    <t>4.1.1.1.</t>
  </si>
  <si>
    <t>4.1.1.2.</t>
  </si>
  <si>
    <t>4.1.1.3.</t>
  </si>
  <si>
    <t>3.3.2.7.1.2.</t>
  </si>
  <si>
    <t>3.3.2.7.1.6.</t>
  </si>
  <si>
    <t>3.3.2.7.1.7.</t>
  </si>
  <si>
    <t>1.3.3.</t>
  </si>
  <si>
    <t>3.3.2.7.1.4.</t>
  </si>
  <si>
    <t>1.3.3..1.1.1.</t>
  </si>
  <si>
    <r>
      <t>Iš viso</t>
    </r>
    <r>
      <rPr>
        <sz val="14"/>
        <rFont val="Times New Roman"/>
        <family val="1"/>
        <charset val="186"/>
      </rPr>
      <t xml:space="preserve"> (1-3 eilutės)</t>
    </r>
  </si>
  <si>
    <t xml:space="preserve"> Mokestis už aplinkos teršimą</t>
  </si>
  <si>
    <t xml:space="preserve">cvilinės būklės aktams registruoti </t>
  </si>
  <si>
    <t>valstybės garantuojamai pirminei teisinei pagalbai  teikti</t>
  </si>
  <si>
    <t>civilinei saugai</t>
  </si>
  <si>
    <t>priešgaisrinei saugai</t>
  </si>
  <si>
    <t>gyvenamosios vietos deklaravimo duomenų ir gyvenamosios vietos neturinčių asmenų apskaitos duomenims tvarkyti</t>
  </si>
  <si>
    <t>savivaldybei priskirtiems archyviniams dokumentams tvarkyti</t>
  </si>
  <si>
    <t>būsto nuomos ar išperkamosios būsto nuomos mokesčių dalies kompensacijoms</t>
  </si>
  <si>
    <t>dalyvauti rengiant ir įgyvendinant darbo rinkos politikos priemones ir gyventojų užimtumo programas</t>
  </si>
  <si>
    <t>socialinėms paslaugoms</t>
  </si>
  <si>
    <t xml:space="preserve">melioracijai </t>
  </si>
  <si>
    <t>socialinei paramai mokiniams</t>
  </si>
  <si>
    <t>socialinėms išmokoms ir kompensacijoms skaičiuoti ir mokėti</t>
  </si>
  <si>
    <t>Valstybinėms (perduotoms savivaldybėms) funkcijoms atlikti</t>
  </si>
  <si>
    <t>Vietinės rinkliavos komunalinių atliekų surinkimą iš atliekų turėtojų ir atliekų tvarkymą)</t>
  </si>
  <si>
    <t>Nuomos mokestis už valstybinę žemę ir valstybinio vidaus vandenų fondo vandens telkinius</t>
  </si>
  <si>
    <t>duomenims Suteiktos valstybės pagalbos ir nereikšmingos pagalbos registrui teikti</t>
  </si>
  <si>
    <t>1.3.4.7.11.</t>
  </si>
  <si>
    <t>6.4.</t>
  </si>
  <si>
    <t>Palūkanos</t>
  </si>
  <si>
    <t>1.4.1.1.2.1.</t>
  </si>
  <si>
    <t>Finansuoti tarpinstitucinio bendradarbiavimo koordinatoriaus pareigybės išlaikymą savivaldybėje</t>
  </si>
  <si>
    <t>5.1.2.</t>
  </si>
  <si>
    <t>1.3.4.2.37.</t>
  </si>
  <si>
    <t xml:space="preserve">Mokestis už medžiojamųjų gyvūnų išteklius </t>
  </si>
  <si>
    <t>1 priedas</t>
  </si>
  <si>
    <t>3.3.2.7.1.10.</t>
  </si>
  <si>
    <t>Valstybės žemės sklypų pardavimo lėšų likutis</t>
  </si>
  <si>
    <t>1.3.4.7.29.</t>
  </si>
  <si>
    <t>1.3.4.7.30.</t>
  </si>
  <si>
    <t>1.3.4.7.32.</t>
  </si>
  <si>
    <t>Vaikų dienos socialinei priežiūrai organizuoti, teikti ir administruoti</t>
  </si>
  <si>
    <t>Neformaliajam vaikų švietimui iš VB</t>
  </si>
  <si>
    <t>Savivaldybių viešosioms bibliotekoms dokumentams įsigyti</t>
  </si>
  <si>
    <t>Pajamos už ilgalaikio ir trumpalaikio materialiojo turto nuomą</t>
  </si>
  <si>
    <t>1.4.2.1.1.1.</t>
  </si>
  <si>
    <t>Biudžetinių įstaigų pajamos už prekes ir paslaugas</t>
  </si>
  <si>
    <t>Žemės realizavimo pajamos</t>
  </si>
  <si>
    <t>3.3.2.7.1.25.</t>
  </si>
  <si>
    <t>Kokybės krepšelio lėšų likutis</t>
  </si>
  <si>
    <t>Asmeninei pagalbai teikti ir administruoti</t>
  </si>
  <si>
    <t>1.3.4.7.36.</t>
  </si>
  <si>
    <t>x</t>
  </si>
  <si>
    <t>1.3.4.6.15.</t>
  </si>
  <si>
    <t>Ugdymo, maitinimo ir pavežėjimo lėšų socialinę riziką patiriančių vaikų ikimokykliniam ugdymui užtikrinti</t>
  </si>
  <si>
    <t>Socialinės reabilitacijos paslaugų neįgaliesiems teikimo bendruomenėje projektams įgyvendinti</t>
  </si>
  <si>
    <t>1.3.4.7.48.</t>
  </si>
  <si>
    <t>1.3.4.7.45.</t>
  </si>
  <si>
    <t>Iš jų:</t>
  </si>
  <si>
    <t>gyventojų registrui tvarkyti ir duomenims valstybės registrams teikti</t>
  </si>
  <si>
    <t>plėtoti sveiką gyvenseną bei stiprinti sveikos gyvensenos įgūdžius ugdymo įstaigose ir bendruomenėse, vykdyti visuomenės sveikatos stebėseną savivaldybėse</t>
  </si>
  <si>
    <t>plėtoti visuomenės psichikos sveikatos paslaugų prieinamumą bei ankstyvojo savižudybių atpažinimo ir kompleksinės pagalbos teikimo sistemą</t>
  </si>
  <si>
    <t>asmens sveikatos priežiūros kokybės užtikrinimui (vykdyti neveiksnių asmenų būklės peržiūrėjimo funkciją)</t>
  </si>
  <si>
    <t xml:space="preserve">mokinio (klasės, grupės) krepšeliui  finansuoti </t>
  </si>
  <si>
    <t>Valstybės investicijų 2022–2024 metų programoje numatytoms kapitalo investicijoms finansuoti</t>
  </si>
  <si>
    <t>Laisvalaikio ir sporto komplekso Šilalėje, Kovo 11-osios g. 15, sporto salės statyba</t>
  </si>
  <si>
    <t>žemės ūkio funkcijoms atlikti</t>
  </si>
  <si>
    <t>1.3.4.7.59.</t>
  </si>
  <si>
    <t>Tekstilės atliekų surinkimo konteineriams įsigyti</t>
  </si>
  <si>
    <t>Kompensacijoms už būsto suteikimą užsieniečiams, pasitraukusiems iš Ukrainos dėl Rusijos Federacijos karinių veiksmų Ukrainoje, finansuoti</t>
  </si>
  <si>
    <t>1.3.4.7.67.</t>
  </si>
  <si>
    <t>3.3.2.7.1.24.</t>
  </si>
  <si>
    <t>3.3.2.7.1.8.</t>
  </si>
  <si>
    <t>3.3.2.7.1.26.</t>
  </si>
  <si>
    <t>3.3.2.7.1.27.</t>
  </si>
  <si>
    <t>3.3.2.7.1.28.</t>
  </si>
  <si>
    <t>3.3.2.7.1.29.</t>
  </si>
  <si>
    <t>3.3.2.7.1.30.</t>
  </si>
  <si>
    <t>3.3.2.7.1.31.</t>
  </si>
  <si>
    <t>Dotacijai naudotų padangų, kurių turėtojo nustatyti neįmanoma arba kuris neegzistuoja, tvarkymui gauti</t>
  </si>
  <si>
    <t>Individualiems antrinių žaliavų surinkimo konteineriams įsigyti</t>
  </si>
  <si>
    <t>ŠILALĖS RAJONO SAVIVALDYBĖS 2023 M. BIUDŽETO PAJAMŲ PASKIRSTYMAS KETVIRČIAIS SĄRAŠAS</t>
  </si>
  <si>
    <t>(Eurais)</t>
  </si>
  <si>
    <t>1.3.4.2.5.</t>
  </si>
  <si>
    <t>1.3.4.6.19.</t>
  </si>
  <si>
    <t>1.3.4.6.42.</t>
  </si>
  <si>
    <t>1.3.4.7.37.</t>
  </si>
  <si>
    <t>1.3.4.7.4.</t>
  </si>
  <si>
    <t>1.3.4.7.40.</t>
  </si>
  <si>
    <t>1.3.4.7.43.</t>
  </si>
  <si>
    <t>1.3.4.7.52.</t>
  </si>
  <si>
    <t>1.3.4.7.54.</t>
  </si>
  <si>
    <t>1.3.4.7.57.</t>
  </si>
  <si>
    <t>1.3.4.7.68.</t>
  </si>
  <si>
    <t>1.3.4.7.69.</t>
  </si>
  <si>
    <t>1.3.4.7.71.</t>
  </si>
  <si>
    <t>1.3.4.7.72.</t>
  </si>
  <si>
    <t>1.3.4.7.73.</t>
  </si>
  <si>
    <t>1.3.4.7.74.</t>
  </si>
  <si>
    <t>1.3.4.7.75.</t>
  </si>
  <si>
    <t>1.3.4.8.3.</t>
  </si>
  <si>
    <t>1.3.3..1.1.1.33.</t>
  </si>
  <si>
    <t>1.3.3..2.1.18.</t>
  </si>
  <si>
    <t>1.3.3..2.1.20.</t>
  </si>
  <si>
    <t>1.3.3.2.1.8.</t>
  </si>
  <si>
    <t>1.3.3.3.1.24.</t>
  </si>
  <si>
    <t>savivaldybėms priskirtiems geodezijos ir kartografijos darbams organizuoti ir vykdyti</t>
  </si>
  <si>
    <t xml:space="preserve">Projektas „Karjeros specialistų tinklo vystymas“ įgyvendinimas          </t>
  </si>
  <si>
    <t xml:space="preserve">Pedagoginių darbuotojų skaičiaus optimizavimui ir atnaujinimui lėšos                                                                                                                                                                                          </t>
  </si>
  <si>
    <t xml:space="preserve">Organizuoti būsto ir jo aplinkos pritaikymą neįgaliesiems      </t>
  </si>
  <si>
    <t xml:space="preserve">Namų ūkiuose susidariusioms asbesto atliekoms tvarkyti    </t>
  </si>
  <si>
    <t xml:space="preserve">Tekstilės atliekų surinkimo konteineriams įsigyti   </t>
  </si>
  <si>
    <t xml:space="preserve">Vaikų, atvykusių į Lietuvos Respubliką iš Ukrainos dėl Rusijos Federacijos karinių veiksmų Ukrainoje, ugdymui ir pavėžėjimui į mokyklą ir atgal                                                                                                               </t>
  </si>
  <si>
    <t xml:space="preserve">Valstybės vardu iš pasikolintų lėšų mokinio krepšelis       </t>
  </si>
  <si>
    <t xml:space="preserve">Valstybės vardu parama būstui įsigyti ar išsinuomoti užsieniečiams     </t>
  </si>
  <si>
    <t xml:space="preserve">Projektas „Atviros ekosistemos atsiskaitymams negrynaisiais pinigais bendrojo ugdymo įstaigų valgyklose kūrimas“                                  </t>
  </si>
  <si>
    <t xml:space="preserve">Valstybės vardu paskolintų lėšų kompensuoti išlaidas, patirtas priimant užsieniečius, pasitraukusius iš Ukrainos                           </t>
  </si>
  <si>
    <t xml:space="preserve">Valstybės vardu paskolintų lėšų padengti išlaidas, patirtas teikiant specialiąsias socialines paslaugas  užsieniečius, pasitraukusius iš Ukrainos                               </t>
  </si>
  <si>
    <t xml:space="preserve">Projektas „Socialinio būsto fondo plėtra Šilalės rajono savivaldybėje“     </t>
  </si>
  <si>
    <t xml:space="preserve">Valstybės vardu paskolintų lėšų LR paramos mirties atveju įstatymą ir socialinės paramos mokiniams įstatymą priimant užsieniečius, pasitraukusius iš Ukrainos                              </t>
  </si>
  <si>
    <t xml:space="preserve">Avanso išmokėjimui projektui „Pabėgėlių iš Ukrainos priėmimas ir ankstyva integracija“      </t>
  </si>
  <si>
    <t>Savivaldybės vietinės reikšmės keliams(gatvėms) tiesti, taisyti, prižiūrėti ir saugaus eismo sąlygoms užtikrinti</t>
  </si>
  <si>
    <t>Šilalės rajono savivaldybės mero</t>
  </si>
  <si>
    <t xml:space="preserve">Socialinių paslaugų srities darbuotojų minimaliesiems pareiginės algos pastoviosios dalies koeficientams didinti       </t>
  </si>
  <si>
    <t>Savivaldybių bendruomeninei veiklai stiprinti</t>
  </si>
  <si>
    <t>Kompleksinėms paslaugoms šeimai organizuoti (Integrali pagalba)</t>
  </si>
  <si>
    <t>1.3.3..2.1.19.</t>
  </si>
  <si>
    <t>1.3.3.3.1.19.</t>
  </si>
  <si>
    <t>1.3.3.3.1.25.</t>
  </si>
  <si>
    <t>1.3.4.7.77.</t>
  </si>
  <si>
    <t xml:space="preserve">Lėšos, skirtos valstybės tarnybos reformai įgyvendinti   </t>
  </si>
  <si>
    <t>Europos Sąjungos lėšos</t>
  </si>
  <si>
    <t xml:space="preserve">Bendruomeninių vaikų globos namų steigimas ir vaikų dienos centrų tinklo plėtra Šilalės savivaldybėje                          </t>
  </si>
  <si>
    <t xml:space="preserve">Projektas „Šilalės rajono Pajūralio ir Jomantų kadastrinių vietovių griovių ir statinių juose rekonstrukcija“                                                                                                                                                       </t>
  </si>
  <si>
    <t xml:space="preserve">Projektas „Šilalės rajono Laukuvos kadastrinės vietovės griovių ir statinių juose rekonstrukcija“   </t>
  </si>
  <si>
    <t xml:space="preserve">Projektas „Šilalės rajono Biržų Lauko ir Jucaičių kadastrinės vietovės griovių ir statinių juose rekonstrukcija“                         </t>
  </si>
  <si>
    <t xml:space="preserve">Projektas „Aktyvus dialogas – šiuolaikinės savivaldos pagrindas“     </t>
  </si>
  <si>
    <t xml:space="preserve">Projektas „Bendruomeninių apgyvendinimo bei užimtumo paslaugų asmenims su proto ir psichikos negalia plėtra Šilalės rajone“                        </t>
  </si>
  <si>
    <t xml:space="preserve">Projektas „Šilalės rajono Biržų Lauko ir Jucaičių kadastrinių vietovės griovių ir statinių juose rekonstrukcija“                            </t>
  </si>
  <si>
    <t xml:space="preserve">Projektui „Dalios Grinkevičiūtės namo-muziejaus kapitalinis remontas“ įgyvendinti                                                                                                                                                                            </t>
  </si>
  <si>
    <t>Projekto „Karjeros specialistų tinklo vystymas“ įgyvendinimas (ES)</t>
  </si>
  <si>
    <t>Proj. „Šilalės rajono savivaldybės teritorijos bendrojo plano gamtinio karkaso sprendinių koregavimas“</t>
  </si>
  <si>
    <t>Proj. „Saulės elektrinės įrengimas iki 950 kW Lentinės k. Šilalės r. sav.“</t>
  </si>
  <si>
    <t>Proj. „Bendruomeninių apgyvendinimo bei užimtumo paslaugų asmenims su proto ir peichikos negalia plėtra Šilalės rajone“ netinkamo finansuoti pridėtinės vertės mokesčio finansavimui</t>
  </si>
  <si>
    <t>Proj. „Gatvių apšvietimo modernizavimas Šilalės r. II etapas“</t>
  </si>
  <si>
    <t>Lėšų likutis, nepanaudotas 2022 m.,  iš viso</t>
  </si>
  <si>
    <t>1.3.3..1.1.1.31.</t>
  </si>
  <si>
    <t xml:space="preserve">Šilalės rajono savivaldybės gyvenviečių gatvių apšvietimo modernizavimas    </t>
  </si>
  <si>
    <t>1.3.3..2.1.15.</t>
  </si>
  <si>
    <t>1.3.3..1.1.1.34.</t>
  </si>
  <si>
    <t>1.3.3.3.1.18.</t>
  </si>
  <si>
    <t>Grąžintas kokybės krepšelis</t>
  </si>
  <si>
    <t>1.3.3.3.1.21.</t>
  </si>
  <si>
    <t xml:space="preserve">Finansavimo sk. netinkamam finasuoti PVM apmokėti (144) proj. Bendruomeninių apgyvendinimo bei užimtumo paslaugų asmenims su proto ir psichikos negalia plėtra Šilalės rajone                        </t>
  </si>
  <si>
    <t>1.3.4.7.38.</t>
  </si>
  <si>
    <t xml:space="preserve">Padidėjusių išlaidų būsto šildymo išlaidų kompensacijoms teikti          </t>
  </si>
  <si>
    <t>1.3.4.7.47.</t>
  </si>
  <si>
    <t xml:space="preserve">Subsidijos ir dotacijos individualiems antrinių žaliavų surinkimo konteineriams įsigyti           </t>
  </si>
  <si>
    <t>1.3.4.7.50.</t>
  </si>
  <si>
    <t xml:space="preserve">Biologinių atliekų surinkimo priemonėms įsigyti          </t>
  </si>
  <si>
    <t>1.3.4.7.51.</t>
  </si>
  <si>
    <t>1.3.4.7.53.</t>
  </si>
  <si>
    <t xml:space="preserve">Dotacijos naudotų padangų, kurių turėtojo nustatyti neįmanoma arba kuris neegzistuoja, tvarkymui gauti                                </t>
  </si>
  <si>
    <t>1.3.4.7.76.</t>
  </si>
  <si>
    <t xml:space="preserve">Valstybės vardu paskolintų lėšų kompensuoti išlaidas, patirtas priimant užsieniečius, pasitraukusius iš Ukrainos  (Vaikų centrai)                             </t>
  </si>
  <si>
    <t>1.3.4.7.78.</t>
  </si>
  <si>
    <t>1.3.4.7.79.</t>
  </si>
  <si>
    <t>1.3.4.7.80.</t>
  </si>
  <si>
    <t>1.3.4.7.81.</t>
  </si>
  <si>
    <t>1.3.4.7.82.</t>
  </si>
  <si>
    <t>1.3.4.7.83.</t>
  </si>
  <si>
    <t xml:space="preserve">Atsinaujinančių energijos šaltinių diegimas Šilalės sporto mokykloje  </t>
  </si>
  <si>
    <t xml:space="preserve">Projektas „Saulės fotovolinė elektrinė J. Basanavičiaus g. 12, Šilalė“ (KKS-S-276)  </t>
  </si>
  <si>
    <t xml:space="preserve">Speciali tikslinė dotacija pažangos priemonė „Pirmiausia mokytojas“   </t>
  </si>
  <si>
    <t xml:space="preserve">Projektas „Saulės fotovolinė elektrinė ant Šilalės lopšelio - darželio „Žiogelis“  </t>
  </si>
  <si>
    <t xml:space="preserve">Projektas „Vandens transporto priemonių nuleidimo vietų įrengimas prie Paršežerio ežero“  </t>
  </si>
  <si>
    <t xml:space="preserve">Projektas „Kelio vedančios į Indijos piliakalnį paprastas remontas“      </t>
  </si>
  <si>
    <t>Projektas „Gatvių apšvietimo modernizavimas“ I etapas</t>
  </si>
  <si>
    <t>Projektas „Šarūnkalnio ir parko gatvių rekonstrukcija Šilalės mieste“</t>
  </si>
  <si>
    <t>2024 m. sausio 11  d.</t>
  </si>
  <si>
    <t>potvarkiu Nr. T3-28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</si>
</sst>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Helv"/>
    </font>
    <font>
      <sz val="14"/>
      <name val="Times New Roman"/>
      <family val="1"/>
      <charset val="186"/>
    </font>
    <font>
      <sz val="16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5"/>
    </xf>
    <xf numFmtId="0" fontId="2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/>
    <xf numFmtId="1" fontId="4" fillId="0" borderId="5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2" borderId="0" xfId="0" applyFont="1" applyFill="1"/>
    <xf numFmtId="0" fontId="2" fillId="2" borderId="0" xfId="0" applyFont="1" applyFill="1"/>
    <xf numFmtId="1" fontId="7" fillId="0" borderId="0" xfId="0" applyNumberFormat="1" applyFont="1"/>
    <xf numFmtId="0" fontId="4" fillId="0" borderId="2" xfId="0" applyFont="1" applyBorder="1" applyAlignment="1">
      <alignment vertical="top" wrapText="1"/>
    </xf>
    <xf numFmtId="1" fontId="4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1" fontId="4" fillId="0" borderId="2" xfId="0" applyNumberFormat="1" applyFont="1" applyBorder="1" applyAlignment="1">
      <alignment vertical="top" wrapText="1"/>
    </xf>
    <xf numFmtId="1" fontId="4" fillId="2" borderId="2" xfId="0" applyNumberFormat="1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1" fontId="6" fillId="0" borderId="2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" fontId="4" fillId="0" borderId="2" xfId="0" applyNumberFormat="1" applyFont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7" xfId="0" applyFont="1" applyBorder="1" applyAlignment="1">
      <alignment vertical="top" wrapText="1"/>
    </xf>
    <xf numFmtId="1" fontId="6" fillId="0" borderId="7" xfId="0" applyNumberFormat="1" applyFont="1" applyBorder="1" applyAlignment="1">
      <alignment vertical="top"/>
    </xf>
    <xf numFmtId="0" fontId="6" fillId="0" borderId="0" xfId="0" applyFont="1" applyAlignment="1">
      <alignment vertical="top" wrapText="1"/>
    </xf>
    <xf numFmtId="1" fontId="6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6" fillId="3" borderId="2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1" fontId="6" fillId="3" borderId="1" xfId="0" applyNumberFormat="1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/>
    </xf>
    <xf numFmtId="0" fontId="6" fillId="3" borderId="2" xfId="0" applyFont="1" applyFill="1" applyBorder="1" applyAlignment="1">
      <alignment vertical="top" wrapText="1"/>
    </xf>
    <xf numFmtId="1" fontId="6" fillId="3" borderId="2" xfId="0" applyNumberFormat="1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top"/>
    </xf>
    <xf numFmtId="0" fontId="4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1" fontId="6" fillId="3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" fontId="4" fillId="0" borderId="2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" fontId="4" fillId="2" borderId="2" xfId="0" applyNumberFormat="1" applyFont="1" applyFill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" fontId="6" fillId="0" borderId="2" xfId="0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1" fontId="6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1" fontId="6" fillId="4" borderId="2" xfId="0" applyNumberFormat="1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3">
    <cellStyle name="Įprastas" xfId="0" builtinId="0"/>
    <cellStyle name="Normal_Sheet1" xfId="1"/>
    <cellStyle name="Stilius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0"/>
  <sheetViews>
    <sheetView tabSelected="1" zoomScaleNormal="100" zoomScaleSheetLayoutView="100" workbookViewId="0">
      <selection activeCell="E4" sqref="E4:H4"/>
    </sheetView>
  </sheetViews>
  <sheetFormatPr defaultColWidth="9.140625" defaultRowHeight="15.75" x14ac:dyDescent="0.25"/>
  <cols>
    <col min="1" max="1" width="7.85546875" style="2" customWidth="1"/>
    <col min="2" max="2" width="57.85546875" style="1" customWidth="1"/>
    <col min="3" max="3" width="16.7109375" style="1" customWidth="1"/>
    <col min="4" max="4" width="15.85546875" style="1" customWidth="1"/>
    <col min="5" max="5" width="12.42578125" style="1" customWidth="1"/>
    <col min="6" max="6" width="13.42578125" style="1" customWidth="1"/>
    <col min="7" max="7" width="14.42578125" style="1" customWidth="1"/>
    <col min="8" max="8" width="14" style="1" customWidth="1"/>
    <col min="9" max="9" width="6.42578125" style="1" customWidth="1"/>
    <col min="10" max="11" width="9.140625" style="1"/>
    <col min="12" max="12" width="10.42578125" style="1" bestFit="1" customWidth="1"/>
    <col min="13" max="13" width="10.140625" style="1" bestFit="1" customWidth="1"/>
    <col min="14" max="16384" width="9.140625" style="1"/>
  </cols>
  <sheetData>
    <row r="1" spans="1:8" ht="18.75" x14ac:dyDescent="0.3">
      <c r="B1" s="3"/>
      <c r="C1" s="3"/>
      <c r="E1" s="83" t="s">
        <v>69</v>
      </c>
      <c r="F1" s="83"/>
      <c r="G1" s="83"/>
      <c r="H1" s="83"/>
    </row>
    <row r="2" spans="1:8" ht="18.75" x14ac:dyDescent="0.3">
      <c r="B2" s="3"/>
      <c r="C2" s="3"/>
      <c r="E2" s="83" t="s">
        <v>240</v>
      </c>
      <c r="F2" s="83"/>
      <c r="G2" s="83"/>
      <c r="H2" s="83"/>
    </row>
    <row r="3" spans="1:8" ht="18.75" x14ac:dyDescent="0.3">
      <c r="B3" s="3"/>
      <c r="C3" s="3"/>
      <c r="E3" s="83" t="s">
        <v>297</v>
      </c>
      <c r="F3" s="83"/>
      <c r="G3" s="83"/>
      <c r="H3" s="83"/>
    </row>
    <row r="4" spans="1:8" ht="18.75" x14ac:dyDescent="0.3">
      <c r="B4" s="3"/>
      <c r="C4" s="3"/>
      <c r="E4" s="83" t="s">
        <v>298</v>
      </c>
      <c r="F4" s="83"/>
      <c r="G4" s="83"/>
      <c r="H4" s="83"/>
    </row>
    <row r="5" spans="1:8" ht="18.75" x14ac:dyDescent="0.3">
      <c r="B5" s="3"/>
      <c r="C5" s="3"/>
      <c r="E5" s="83" t="s">
        <v>153</v>
      </c>
      <c r="F5" s="83"/>
      <c r="G5" s="83"/>
      <c r="H5" s="83"/>
    </row>
    <row r="6" spans="1:8" ht="20.25" x14ac:dyDescent="0.3">
      <c r="B6" s="3"/>
      <c r="C6" s="3"/>
      <c r="E6" s="85"/>
      <c r="F6" s="85"/>
      <c r="G6" s="85"/>
      <c r="H6" s="85"/>
    </row>
    <row r="7" spans="1:8" ht="22.7" customHeight="1" x14ac:dyDescent="0.3">
      <c r="A7" s="84" t="s">
        <v>199</v>
      </c>
      <c r="B7" s="84"/>
      <c r="C7" s="84"/>
      <c r="D7" s="84"/>
      <c r="E7" s="84"/>
      <c r="F7" s="84"/>
      <c r="G7" s="84"/>
      <c r="H7" s="84"/>
    </row>
    <row r="8" spans="1:8" ht="19.5" customHeight="1" x14ac:dyDescent="0.25">
      <c r="D8" s="6"/>
      <c r="H8" s="39" t="s">
        <v>200</v>
      </c>
    </row>
    <row r="9" spans="1:8" ht="18.75" x14ac:dyDescent="0.3">
      <c r="A9" s="86" t="s">
        <v>4</v>
      </c>
      <c r="B9" s="88" t="s">
        <v>30</v>
      </c>
      <c r="C9" s="88" t="s">
        <v>54</v>
      </c>
      <c r="D9" s="88" t="s">
        <v>70</v>
      </c>
      <c r="E9" s="90" t="s">
        <v>50</v>
      </c>
      <c r="F9" s="91"/>
      <c r="G9" s="91"/>
      <c r="H9" s="92"/>
    </row>
    <row r="10" spans="1:8" ht="35.450000000000003" customHeight="1" x14ac:dyDescent="0.25">
      <c r="A10" s="87"/>
      <c r="B10" s="89"/>
      <c r="C10" s="89"/>
      <c r="D10" s="89"/>
      <c r="E10" s="11" t="s">
        <v>55</v>
      </c>
      <c r="F10" s="12" t="s">
        <v>51</v>
      </c>
      <c r="G10" s="12" t="s">
        <v>52</v>
      </c>
      <c r="H10" s="12" t="s">
        <v>53</v>
      </c>
    </row>
    <row r="11" spans="1:8" ht="18.75" x14ac:dyDescent="0.25">
      <c r="A11" s="40">
        <v>1</v>
      </c>
      <c r="B11" s="41" t="s">
        <v>15</v>
      </c>
      <c r="C11" s="41" t="s">
        <v>71</v>
      </c>
      <c r="D11" s="42">
        <f>SUM(E11:H11)</f>
        <v>20871791</v>
      </c>
      <c r="E11" s="43">
        <f>SUM(E12)</f>
        <v>5441076</v>
      </c>
      <c r="F11" s="43">
        <f>SUM(F12)</f>
        <v>7365834</v>
      </c>
      <c r="G11" s="43">
        <f>SUM(G12)</f>
        <v>5005412</v>
      </c>
      <c r="H11" s="43">
        <f>SUM(H12)</f>
        <v>3059469</v>
      </c>
    </row>
    <row r="12" spans="1:8" ht="18.75" x14ac:dyDescent="0.25">
      <c r="A12" s="36" t="s">
        <v>56</v>
      </c>
      <c r="B12" s="16" t="s">
        <v>8</v>
      </c>
      <c r="C12" s="16" t="s">
        <v>72</v>
      </c>
      <c r="D12" s="17">
        <f>SUM(E12:H12)</f>
        <v>20871791</v>
      </c>
      <c r="E12" s="18">
        <v>5441076</v>
      </c>
      <c r="F12" s="18">
        <v>7365834</v>
      </c>
      <c r="G12" s="18">
        <v>5005412</v>
      </c>
      <c r="H12" s="18">
        <v>3059469</v>
      </c>
    </row>
    <row r="13" spans="1:8" ht="18.75" x14ac:dyDescent="0.25">
      <c r="A13" s="40">
        <v>2</v>
      </c>
      <c r="B13" s="44" t="s">
        <v>14</v>
      </c>
      <c r="C13" s="44" t="s">
        <v>73</v>
      </c>
      <c r="D13" s="45">
        <f>SUM(D14:D16)</f>
        <v>755500</v>
      </c>
      <c r="E13" s="45">
        <f>SUM(E14:E16)</f>
        <v>121000</v>
      </c>
      <c r="F13" s="45">
        <f>SUM(F14:F16)</f>
        <v>49000</v>
      </c>
      <c r="G13" s="45">
        <f>SUM(G14:G16)</f>
        <v>55000</v>
      </c>
      <c r="H13" s="45">
        <f>SUM(H14:H16)</f>
        <v>530500</v>
      </c>
    </row>
    <row r="14" spans="1:8" ht="18.75" x14ac:dyDescent="0.25">
      <c r="A14" s="37" t="s">
        <v>58</v>
      </c>
      <c r="B14" s="16" t="s">
        <v>7</v>
      </c>
      <c r="C14" s="16" t="s">
        <v>74</v>
      </c>
      <c r="D14" s="19">
        <f>SUM(E14:H14)</f>
        <v>519500</v>
      </c>
      <c r="E14" s="18">
        <v>13000</v>
      </c>
      <c r="F14" s="18">
        <v>23000</v>
      </c>
      <c r="G14" s="18">
        <v>10000</v>
      </c>
      <c r="H14" s="18">
        <v>473500</v>
      </c>
    </row>
    <row r="15" spans="1:8" ht="18.75" x14ac:dyDescent="0.25">
      <c r="A15" s="36" t="s">
        <v>59</v>
      </c>
      <c r="B15" s="16" t="s">
        <v>57</v>
      </c>
      <c r="C15" s="16" t="s">
        <v>75</v>
      </c>
      <c r="D15" s="19">
        <f>SUM(E15:H15)</f>
        <v>6000</v>
      </c>
      <c r="E15" s="18">
        <v>1000</v>
      </c>
      <c r="F15" s="18">
        <v>2000</v>
      </c>
      <c r="G15" s="18">
        <v>2000</v>
      </c>
      <c r="H15" s="18">
        <v>1000</v>
      </c>
    </row>
    <row r="16" spans="1:8" ht="18.75" x14ac:dyDescent="0.25">
      <c r="A16" s="36" t="s">
        <v>60</v>
      </c>
      <c r="B16" s="16" t="s">
        <v>6</v>
      </c>
      <c r="C16" s="16" t="s">
        <v>76</v>
      </c>
      <c r="D16" s="19">
        <f>SUM(E16:H16)</f>
        <v>230000</v>
      </c>
      <c r="E16" s="18">
        <v>107000</v>
      </c>
      <c r="F16" s="18">
        <v>24000</v>
      </c>
      <c r="G16" s="18">
        <v>43000</v>
      </c>
      <c r="H16" s="18">
        <v>56000</v>
      </c>
    </row>
    <row r="17" spans="1:12" ht="18.75" x14ac:dyDescent="0.25">
      <c r="A17" s="40">
        <v>3</v>
      </c>
      <c r="B17" s="44" t="s">
        <v>16</v>
      </c>
      <c r="C17" s="44" t="s">
        <v>77</v>
      </c>
      <c r="D17" s="45">
        <f>SUM(D18:D21)</f>
        <v>860000</v>
      </c>
      <c r="E17" s="45">
        <f>SUM(E18:E21)</f>
        <v>293000</v>
      </c>
      <c r="F17" s="45">
        <f>SUM(F18:F21)</f>
        <v>193000</v>
      </c>
      <c r="G17" s="45">
        <f>SUM(G18:G21)</f>
        <v>193000</v>
      </c>
      <c r="H17" s="45">
        <f>SUM(H18:H21)</f>
        <v>181000</v>
      </c>
    </row>
    <row r="18" spans="1:12" ht="18.75" x14ac:dyDescent="0.25">
      <c r="A18" s="36" t="s">
        <v>37</v>
      </c>
      <c r="B18" s="16" t="s">
        <v>128</v>
      </c>
      <c r="C18" s="16" t="s">
        <v>78</v>
      </c>
      <c r="D18" s="20">
        <f>SUM(E18:H18)</f>
        <v>100000</v>
      </c>
      <c r="E18" s="18">
        <v>100000</v>
      </c>
      <c r="F18" s="18"/>
      <c r="G18" s="18"/>
      <c r="H18" s="18"/>
    </row>
    <row r="19" spans="1:12" ht="18.75" x14ac:dyDescent="0.25">
      <c r="A19" s="36" t="s">
        <v>38</v>
      </c>
      <c r="B19" s="16" t="s">
        <v>0</v>
      </c>
      <c r="C19" s="16" t="s">
        <v>79</v>
      </c>
      <c r="D19" s="20">
        <f>SUM(E19:H19)</f>
        <v>50000</v>
      </c>
      <c r="E19" s="18">
        <v>15000</v>
      </c>
      <c r="F19" s="18">
        <v>15000</v>
      </c>
      <c r="G19" s="18">
        <v>15000</v>
      </c>
      <c r="H19" s="18">
        <v>5000</v>
      </c>
    </row>
    <row r="20" spans="1:12" ht="39.200000000000003" customHeight="1" x14ac:dyDescent="0.25">
      <c r="A20" s="36" t="s">
        <v>39</v>
      </c>
      <c r="B20" s="16" t="s">
        <v>142</v>
      </c>
      <c r="C20" s="16" t="s">
        <v>80</v>
      </c>
      <c r="D20" s="20">
        <f>SUM(E20:H20)</f>
        <v>700000</v>
      </c>
      <c r="E20" s="18">
        <v>175000</v>
      </c>
      <c r="F20" s="18">
        <v>175000</v>
      </c>
      <c r="G20" s="18">
        <v>175000</v>
      </c>
      <c r="H20" s="18">
        <v>175000</v>
      </c>
    </row>
    <row r="21" spans="1:12" ht="21.2" customHeight="1" x14ac:dyDescent="0.25">
      <c r="A21" s="36" t="s">
        <v>61</v>
      </c>
      <c r="B21" s="16" t="s">
        <v>1</v>
      </c>
      <c r="C21" s="16" t="s">
        <v>81</v>
      </c>
      <c r="D21" s="20">
        <f>SUM(E21:H21)</f>
        <v>10000</v>
      </c>
      <c r="E21" s="18">
        <v>3000</v>
      </c>
      <c r="F21" s="18">
        <v>3000</v>
      </c>
      <c r="G21" s="18">
        <v>3000</v>
      </c>
      <c r="H21" s="18">
        <v>1000</v>
      </c>
      <c r="L21" s="1" t="s">
        <v>31</v>
      </c>
    </row>
    <row r="22" spans="1:12" ht="18.75" x14ac:dyDescent="0.25">
      <c r="A22" s="36"/>
      <c r="B22" s="21" t="s">
        <v>127</v>
      </c>
      <c r="C22" s="22" t="s">
        <v>56</v>
      </c>
      <c r="D22" s="23">
        <f>SUM(D11,D13,D17)</f>
        <v>22487291</v>
      </c>
      <c r="E22" s="23">
        <f>SUM(E11,E13,E17)</f>
        <v>5855076</v>
      </c>
      <c r="F22" s="23">
        <f>SUM(F11,F13,F17)</f>
        <v>7607834</v>
      </c>
      <c r="G22" s="23">
        <f>SUM(G11,G13,G17)</f>
        <v>5253412</v>
      </c>
      <c r="H22" s="23">
        <f>SUM(H11,H13,H17)</f>
        <v>3770969</v>
      </c>
    </row>
    <row r="23" spans="1:12" ht="18.75" x14ac:dyDescent="0.25">
      <c r="A23" s="40">
        <v>4</v>
      </c>
      <c r="B23" s="44" t="s">
        <v>249</v>
      </c>
      <c r="C23" s="44" t="s">
        <v>124</v>
      </c>
      <c r="D23" s="45">
        <f>SUM(D24:D38)</f>
        <v>870667</v>
      </c>
      <c r="E23" s="45">
        <f>SUM(E24:E38)</f>
        <v>169012</v>
      </c>
      <c r="F23" s="45">
        <f>SUM(F24:F38)</f>
        <v>83101</v>
      </c>
      <c r="G23" s="45">
        <f>SUM(G24:G38)</f>
        <v>444263</v>
      </c>
      <c r="H23" s="45">
        <f>SUM(H24:H38)</f>
        <v>174291</v>
      </c>
    </row>
    <row r="24" spans="1:12" ht="18.75" x14ac:dyDescent="0.25">
      <c r="A24" s="36" t="s">
        <v>40</v>
      </c>
      <c r="B24" s="50" t="s">
        <v>68</v>
      </c>
      <c r="C24" s="50" t="s">
        <v>126</v>
      </c>
      <c r="D24" s="51">
        <f t="shared" ref="D24:D29" si="0">SUM(E24:H24)</f>
        <v>0</v>
      </c>
      <c r="E24" s="51"/>
      <c r="F24" s="51"/>
      <c r="G24" s="51"/>
      <c r="H24" s="51"/>
    </row>
    <row r="25" spans="1:12" ht="36.75" customHeight="1" x14ac:dyDescent="0.25">
      <c r="A25" s="36"/>
      <c r="B25" s="50" t="s">
        <v>295</v>
      </c>
      <c r="C25" s="50" t="s">
        <v>264</v>
      </c>
      <c r="D25" s="51">
        <f t="shared" si="0"/>
        <v>39417</v>
      </c>
      <c r="E25" s="51"/>
      <c r="F25" s="51"/>
      <c r="G25" s="51"/>
      <c r="H25" s="51">
        <v>39417</v>
      </c>
    </row>
    <row r="26" spans="1:12" ht="37.5" x14ac:dyDescent="0.25">
      <c r="A26" s="36"/>
      <c r="B26" s="50" t="s">
        <v>225</v>
      </c>
      <c r="C26" s="50" t="s">
        <v>219</v>
      </c>
      <c r="D26" s="51">
        <f t="shared" si="0"/>
        <v>35805</v>
      </c>
      <c r="E26" s="51"/>
      <c r="F26" s="51">
        <v>12786</v>
      </c>
      <c r="G26" s="51">
        <v>10648</v>
      </c>
      <c r="H26" s="51">
        <v>12371</v>
      </c>
    </row>
    <row r="27" spans="1:12" ht="56.25" x14ac:dyDescent="0.25">
      <c r="A27" s="36"/>
      <c r="B27" s="52" t="s">
        <v>233</v>
      </c>
      <c r="C27" s="50" t="s">
        <v>267</v>
      </c>
      <c r="D27" s="51">
        <f t="shared" si="0"/>
        <v>16800</v>
      </c>
      <c r="E27" s="51"/>
      <c r="F27" s="51"/>
      <c r="G27" s="51"/>
      <c r="H27" s="51">
        <v>16800</v>
      </c>
    </row>
    <row r="28" spans="1:12" ht="40.700000000000003" customHeight="1" x14ac:dyDescent="0.25">
      <c r="A28" s="36"/>
      <c r="B28" s="50" t="s">
        <v>250</v>
      </c>
      <c r="C28" s="50" t="s">
        <v>222</v>
      </c>
      <c r="D28" s="51">
        <f t="shared" si="0"/>
        <v>228200</v>
      </c>
      <c r="E28" s="51">
        <v>94500</v>
      </c>
      <c r="F28" s="51"/>
      <c r="G28" s="51">
        <v>90088</v>
      </c>
      <c r="H28" s="51">
        <v>43612</v>
      </c>
    </row>
    <row r="29" spans="1:12" ht="38.85" customHeight="1" x14ac:dyDescent="0.25">
      <c r="A29" s="36"/>
      <c r="B29" s="52" t="s">
        <v>265</v>
      </c>
      <c r="C29" s="50" t="s">
        <v>266</v>
      </c>
      <c r="D29" s="51">
        <f t="shared" si="0"/>
        <v>16000</v>
      </c>
      <c r="E29" s="51"/>
      <c r="F29" s="51"/>
      <c r="G29" s="51"/>
      <c r="H29" s="51">
        <v>16000</v>
      </c>
    </row>
    <row r="30" spans="1:12" ht="57.75" customHeight="1" x14ac:dyDescent="0.25">
      <c r="A30" s="36"/>
      <c r="B30" s="50" t="s">
        <v>251</v>
      </c>
      <c r="C30" s="50" t="s">
        <v>220</v>
      </c>
      <c r="D30" s="51">
        <f t="shared" ref="D30:D37" si="1">SUM(E30:H30)</f>
        <v>90125</v>
      </c>
      <c r="E30" s="51"/>
      <c r="F30" s="51">
        <v>70315</v>
      </c>
      <c r="G30" s="51">
        <v>19810</v>
      </c>
      <c r="H30" s="51"/>
    </row>
    <row r="31" spans="1:12" ht="36.75" customHeight="1" x14ac:dyDescent="0.25">
      <c r="A31" s="36"/>
      <c r="B31" s="53" t="s">
        <v>252</v>
      </c>
      <c r="C31" s="50" t="s">
        <v>244</v>
      </c>
      <c r="D31" s="51">
        <f t="shared" si="1"/>
        <v>98553</v>
      </c>
      <c r="E31" s="51"/>
      <c r="F31" s="51"/>
      <c r="G31" s="51">
        <v>98553</v>
      </c>
      <c r="H31" s="51"/>
    </row>
    <row r="32" spans="1:12" ht="53.65" customHeight="1" x14ac:dyDescent="0.25">
      <c r="A32" s="36"/>
      <c r="B32" s="50" t="s">
        <v>253</v>
      </c>
      <c r="C32" s="50" t="s">
        <v>221</v>
      </c>
      <c r="D32" s="51">
        <f t="shared" si="1"/>
        <v>216591</v>
      </c>
      <c r="E32" s="51">
        <v>17500</v>
      </c>
      <c r="F32" s="51"/>
      <c r="G32" s="51">
        <v>199091</v>
      </c>
      <c r="H32" s="51"/>
    </row>
    <row r="33" spans="1:10" ht="25.15" customHeight="1" x14ac:dyDescent="0.25">
      <c r="A33" s="36"/>
      <c r="B33" s="50" t="s">
        <v>269</v>
      </c>
      <c r="C33" s="50" t="s">
        <v>268</v>
      </c>
      <c r="D33" s="51">
        <f t="shared" si="1"/>
        <v>15012</v>
      </c>
      <c r="E33" s="51"/>
      <c r="F33" s="51"/>
      <c r="G33" s="51"/>
      <c r="H33" s="51">
        <v>15012</v>
      </c>
    </row>
    <row r="34" spans="1:10" ht="36.75" customHeight="1" x14ac:dyDescent="0.25">
      <c r="A34" s="36"/>
      <c r="B34" s="53" t="s">
        <v>254</v>
      </c>
      <c r="C34" s="50" t="s">
        <v>245</v>
      </c>
      <c r="D34" s="51">
        <f t="shared" si="1"/>
        <v>16826</v>
      </c>
      <c r="E34" s="51"/>
      <c r="F34" s="51"/>
      <c r="G34" s="51">
        <v>16826</v>
      </c>
      <c r="H34" s="51"/>
    </row>
    <row r="35" spans="1:10" ht="36.75" customHeight="1" x14ac:dyDescent="0.25">
      <c r="A35" s="36"/>
      <c r="B35" s="53" t="s">
        <v>296</v>
      </c>
      <c r="C35" s="50" t="s">
        <v>270</v>
      </c>
      <c r="D35" s="51">
        <f t="shared" si="1"/>
        <v>31079</v>
      </c>
      <c r="E35" s="51"/>
      <c r="F35" s="51"/>
      <c r="G35" s="51"/>
      <c r="H35" s="51">
        <v>31079</v>
      </c>
    </row>
    <row r="36" spans="1:10" ht="57.2" customHeight="1" x14ac:dyDescent="0.25">
      <c r="A36" s="36"/>
      <c r="B36" s="50" t="s">
        <v>255</v>
      </c>
      <c r="C36" s="50" t="s">
        <v>223</v>
      </c>
      <c r="D36" s="51">
        <f t="shared" si="1"/>
        <v>27012</v>
      </c>
      <c r="E36" s="51">
        <v>57012</v>
      </c>
      <c r="F36" s="51"/>
      <c r="G36" s="51">
        <v>-30000</v>
      </c>
      <c r="H36" s="51"/>
    </row>
    <row r="37" spans="1:10" ht="59.85" customHeight="1" x14ac:dyDescent="0.25">
      <c r="A37" s="36"/>
      <c r="B37" s="53" t="s">
        <v>256</v>
      </c>
      <c r="C37" s="50" t="s">
        <v>246</v>
      </c>
      <c r="D37" s="51">
        <f t="shared" si="1"/>
        <v>39247</v>
      </c>
      <c r="E37" s="51"/>
      <c r="F37" s="51"/>
      <c r="G37" s="51">
        <v>39247</v>
      </c>
      <c r="H37" s="51"/>
    </row>
    <row r="38" spans="1:10" ht="21.2" customHeight="1" x14ac:dyDescent="0.25">
      <c r="A38" s="36" t="s">
        <v>41</v>
      </c>
      <c r="B38" s="50" t="s">
        <v>49</v>
      </c>
      <c r="C38" s="50" t="s">
        <v>126</v>
      </c>
      <c r="D38" s="51">
        <f>SUM(E38:H38)</f>
        <v>0</v>
      </c>
      <c r="E38" s="54"/>
      <c r="F38" s="54"/>
      <c r="G38" s="54"/>
      <c r="H38" s="54">
        <v>0</v>
      </c>
    </row>
    <row r="39" spans="1:10" ht="20.25" customHeight="1" x14ac:dyDescent="0.25">
      <c r="A39" s="40">
        <v>5</v>
      </c>
      <c r="B39" s="55" t="s">
        <v>62</v>
      </c>
      <c r="C39" s="55" t="s">
        <v>82</v>
      </c>
      <c r="D39" s="56">
        <f>SUM(D40)</f>
        <v>17338492</v>
      </c>
      <c r="E39" s="56">
        <f>SUM(E40)</f>
        <v>3748408</v>
      </c>
      <c r="F39" s="56">
        <f>SUM(F40)</f>
        <v>6770047</v>
      </c>
      <c r="G39" s="56">
        <f>SUM(G40)</f>
        <v>2774598</v>
      </c>
      <c r="H39" s="56">
        <f>SUM(H40)</f>
        <v>4045439</v>
      </c>
    </row>
    <row r="40" spans="1:10" ht="21.2" customHeight="1" x14ac:dyDescent="0.25">
      <c r="A40" s="38" t="s">
        <v>2</v>
      </c>
      <c r="B40" s="50" t="s">
        <v>5</v>
      </c>
      <c r="C40" s="50" t="s">
        <v>82</v>
      </c>
      <c r="D40" s="51">
        <f>SUM(D41,D65,D68,D69,D75)</f>
        <v>17338492</v>
      </c>
      <c r="E40" s="51">
        <f>SUM(E41,E65,E68,E69,E75)</f>
        <v>3748408</v>
      </c>
      <c r="F40" s="51">
        <f>SUM(F41,F65,F68,F69,F75)</f>
        <v>6770047</v>
      </c>
      <c r="G40" s="51">
        <f>SUM(G41,G65,G68,G69,G75)</f>
        <v>2774598</v>
      </c>
      <c r="H40" s="51">
        <f>SUM(H41,H65,H68,H69,H75)</f>
        <v>4045439</v>
      </c>
    </row>
    <row r="41" spans="1:10" ht="36" customHeight="1" x14ac:dyDescent="0.25">
      <c r="A41" s="38" t="s">
        <v>42</v>
      </c>
      <c r="B41" s="57" t="s">
        <v>141</v>
      </c>
      <c r="C41" s="58" t="s">
        <v>83</v>
      </c>
      <c r="D41" s="59">
        <f>SUM(D43:D64)</f>
        <v>3763272</v>
      </c>
      <c r="E41" s="59">
        <f>SUM(E43:E64)</f>
        <v>911793</v>
      </c>
      <c r="F41" s="59">
        <f>SUM(F43:F64)</f>
        <v>959793</v>
      </c>
      <c r="G41" s="59">
        <f>SUM(G43:G64)</f>
        <v>985193</v>
      </c>
      <c r="H41" s="59">
        <f>SUM(H43:H64)</f>
        <v>906493</v>
      </c>
      <c r="J41" s="13"/>
    </row>
    <row r="42" spans="1:10" ht="19.149999999999999" customHeight="1" x14ac:dyDescent="0.25">
      <c r="A42" s="35"/>
      <c r="B42" s="57" t="s">
        <v>176</v>
      </c>
      <c r="C42" s="60"/>
      <c r="D42" s="59"/>
      <c r="E42" s="59"/>
      <c r="F42" s="59"/>
      <c r="G42" s="59"/>
      <c r="H42" s="59"/>
      <c r="J42" s="13"/>
    </row>
    <row r="43" spans="1:10" ht="18.75" x14ac:dyDescent="0.25">
      <c r="A43" s="24"/>
      <c r="B43" s="50" t="s">
        <v>184</v>
      </c>
      <c r="C43" s="61" t="s">
        <v>84</v>
      </c>
      <c r="D43" s="62">
        <f>SUM(E43:H43)</f>
        <v>336700</v>
      </c>
      <c r="E43" s="54">
        <v>84200</v>
      </c>
      <c r="F43" s="54">
        <v>84200</v>
      </c>
      <c r="G43" s="54">
        <v>84100</v>
      </c>
      <c r="H43" s="54">
        <v>84200</v>
      </c>
    </row>
    <row r="44" spans="1:10" ht="37.5" x14ac:dyDescent="0.25">
      <c r="A44" s="24"/>
      <c r="B44" s="53" t="s">
        <v>140</v>
      </c>
      <c r="C44" s="61" t="s">
        <v>85</v>
      </c>
      <c r="D44" s="62">
        <f t="shared" ref="D44:D63" si="2">SUM(E44:H44)</f>
        <v>187700</v>
      </c>
      <c r="E44" s="54">
        <v>56400</v>
      </c>
      <c r="F44" s="54">
        <v>37700</v>
      </c>
      <c r="G44" s="54">
        <v>53400</v>
      </c>
      <c r="H44" s="54">
        <v>40200</v>
      </c>
    </row>
    <row r="45" spans="1:10" ht="37.5" x14ac:dyDescent="0.25">
      <c r="A45" s="24"/>
      <c r="B45" s="53" t="s">
        <v>224</v>
      </c>
      <c r="C45" s="61" t="s">
        <v>201</v>
      </c>
      <c r="D45" s="62">
        <f t="shared" si="2"/>
        <v>9972</v>
      </c>
      <c r="E45" s="54">
        <v>2493</v>
      </c>
      <c r="F45" s="54">
        <v>2493</v>
      </c>
      <c r="G45" s="54">
        <v>2493</v>
      </c>
      <c r="H45" s="54">
        <v>2493</v>
      </c>
    </row>
    <row r="46" spans="1:10" ht="18.75" x14ac:dyDescent="0.25">
      <c r="A46" s="24"/>
      <c r="B46" s="50" t="s">
        <v>138</v>
      </c>
      <c r="C46" s="61" t="s">
        <v>86</v>
      </c>
      <c r="D46" s="62">
        <f t="shared" si="2"/>
        <v>203000</v>
      </c>
      <c r="E46" s="54">
        <v>57500</v>
      </c>
      <c r="F46" s="54">
        <v>57500</v>
      </c>
      <c r="G46" s="54">
        <v>57500</v>
      </c>
      <c r="H46" s="54">
        <v>30500</v>
      </c>
    </row>
    <row r="47" spans="1:10" ht="18.75" x14ac:dyDescent="0.25">
      <c r="A47" s="24"/>
      <c r="B47" s="50" t="s">
        <v>139</v>
      </c>
      <c r="C47" s="61" t="s">
        <v>87</v>
      </c>
      <c r="D47" s="62">
        <f t="shared" si="2"/>
        <v>556100</v>
      </c>
      <c r="E47" s="54">
        <v>155700</v>
      </c>
      <c r="F47" s="54">
        <v>139000</v>
      </c>
      <c r="G47" s="54">
        <v>145700</v>
      </c>
      <c r="H47" s="54">
        <v>115700</v>
      </c>
    </row>
    <row r="48" spans="1:10" ht="18.75" x14ac:dyDescent="0.25">
      <c r="A48" s="24"/>
      <c r="B48" s="50" t="s">
        <v>137</v>
      </c>
      <c r="C48" s="61" t="s">
        <v>88</v>
      </c>
      <c r="D48" s="62">
        <f t="shared" si="2"/>
        <v>1264700</v>
      </c>
      <c r="E48" s="54">
        <v>277000</v>
      </c>
      <c r="F48" s="54">
        <v>352300</v>
      </c>
      <c r="G48" s="54">
        <v>352300</v>
      </c>
      <c r="H48" s="54">
        <v>283100</v>
      </c>
    </row>
    <row r="49" spans="1:8" ht="40.700000000000003" customHeight="1" x14ac:dyDescent="0.25">
      <c r="A49" s="24"/>
      <c r="B49" s="50" t="s">
        <v>136</v>
      </c>
      <c r="C49" s="63" t="s">
        <v>89</v>
      </c>
      <c r="D49" s="62">
        <f t="shared" si="2"/>
        <v>78400</v>
      </c>
      <c r="E49" s="54">
        <v>11800</v>
      </c>
      <c r="F49" s="54">
        <v>19600</v>
      </c>
      <c r="G49" s="54">
        <v>23500</v>
      </c>
      <c r="H49" s="54">
        <v>23500</v>
      </c>
    </row>
    <row r="50" spans="1:8" ht="18.75" x14ac:dyDescent="0.25">
      <c r="A50" s="24"/>
      <c r="B50" s="50" t="s">
        <v>32</v>
      </c>
      <c r="C50" s="63" t="s">
        <v>90</v>
      </c>
      <c r="D50" s="62">
        <f>SUM(E50:H50)</f>
        <v>21100</v>
      </c>
      <c r="E50" s="54">
        <v>4000</v>
      </c>
      <c r="F50" s="54">
        <v>4000</v>
      </c>
      <c r="G50" s="54">
        <v>4000</v>
      </c>
      <c r="H50" s="54">
        <v>9100</v>
      </c>
    </row>
    <row r="51" spans="1:8" ht="37.5" x14ac:dyDescent="0.25">
      <c r="A51" s="24"/>
      <c r="B51" s="50" t="s">
        <v>144</v>
      </c>
      <c r="C51" s="63" t="s">
        <v>91</v>
      </c>
      <c r="D51" s="62">
        <f t="shared" si="2"/>
        <v>100</v>
      </c>
      <c r="E51" s="54">
        <v>100</v>
      </c>
      <c r="F51" s="54"/>
      <c r="G51" s="54"/>
      <c r="H51" s="54"/>
    </row>
    <row r="52" spans="1:8" ht="18.75" x14ac:dyDescent="0.25">
      <c r="A52" s="24"/>
      <c r="B52" s="50" t="s">
        <v>63</v>
      </c>
      <c r="C52" s="63" t="s">
        <v>92</v>
      </c>
      <c r="D52" s="62">
        <f t="shared" si="2"/>
        <v>12400</v>
      </c>
      <c r="E52" s="54">
        <v>2500</v>
      </c>
      <c r="F52" s="54">
        <v>3000</v>
      </c>
      <c r="G52" s="54">
        <v>3200</v>
      </c>
      <c r="H52" s="54">
        <v>3700</v>
      </c>
    </row>
    <row r="53" spans="1:8" ht="28.15" customHeight="1" x14ac:dyDescent="0.25">
      <c r="A53" s="24"/>
      <c r="B53" s="50" t="s">
        <v>64</v>
      </c>
      <c r="C53" s="63" t="s">
        <v>93</v>
      </c>
      <c r="D53" s="62">
        <f t="shared" si="2"/>
        <v>8000</v>
      </c>
      <c r="E53" s="54">
        <v>2000</v>
      </c>
      <c r="F53" s="54">
        <v>2000</v>
      </c>
      <c r="G53" s="54">
        <v>2000</v>
      </c>
      <c r="H53" s="54">
        <v>2000</v>
      </c>
    </row>
    <row r="54" spans="1:8" ht="23.1" customHeight="1" x14ac:dyDescent="0.25">
      <c r="A54" s="24"/>
      <c r="B54" s="50" t="s">
        <v>129</v>
      </c>
      <c r="C54" s="63" t="s">
        <v>94</v>
      </c>
      <c r="D54" s="62">
        <f t="shared" si="2"/>
        <v>23800</v>
      </c>
      <c r="E54" s="54">
        <v>5950</v>
      </c>
      <c r="F54" s="54">
        <v>5950</v>
      </c>
      <c r="G54" s="54">
        <v>5950</v>
      </c>
      <c r="H54" s="54">
        <v>5950</v>
      </c>
    </row>
    <row r="55" spans="1:8" ht="34.700000000000003" customHeight="1" x14ac:dyDescent="0.25">
      <c r="A55" s="24"/>
      <c r="B55" s="50" t="s">
        <v>130</v>
      </c>
      <c r="C55" s="63" t="s">
        <v>95</v>
      </c>
      <c r="D55" s="64">
        <f t="shared" si="2"/>
        <v>4600</v>
      </c>
      <c r="E55" s="54">
        <v>1150</v>
      </c>
      <c r="F55" s="54">
        <v>1150</v>
      </c>
      <c r="G55" s="54">
        <v>1150</v>
      </c>
      <c r="H55" s="54">
        <v>1150</v>
      </c>
    </row>
    <row r="56" spans="1:8" ht="37.5" x14ac:dyDescent="0.25">
      <c r="A56" s="24"/>
      <c r="B56" s="50" t="s">
        <v>177</v>
      </c>
      <c r="C56" s="63" t="s">
        <v>96</v>
      </c>
      <c r="D56" s="62">
        <f t="shared" si="2"/>
        <v>400</v>
      </c>
      <c r="E56" s="54">
        <v>100</v>
      </c>
      <c r="F56" s="54">
        <v>100</v>
      </c>
      <c r="G56" s="54">
        <v>100</v>
      </c>
      <c r="H56" s="54">
        <v>100</v>
      </c>
    </row>
    <row r="57" spans="1:8" ht="18.75" x14ac:dyDescent="0.25">
      <c r="A57" s="24"/>
      <c r="B57" s="50" t="s">
        <v>131</v>
      </c>
      <c r="C57" s="63" t="s">
        <v>97</v>
      </c>
      <c r="D57" s="62">
        <f t="shared" si="2"/>
        <v>29000</v>
      </c>
      <c r="E57" s="54">
        <v>5900</v>
      </c>
      <c r="F57" s="54">
        <v>5900</v>
      </c>
      <c r="G57" s="54">
        <v>5900</v>
      </c>
      <c r="H57" s="54">
        <v>11300</v>
      </c>
    </row>
    <row r="58" spans="1:8" ht="18.75" x14ac:dyDescent="0.25">
      <c r="A58" s="24"/>
      <c r="B58" s="50" t="s">
        <v>132</v>
      </c>
      <c r="C58" s="63" t="s">
        <v>98</v>
      </c>
      <c r="D58" s="62">
        <f t="shared" si="2"/>
        <v>754100</v>
      </c>
      <c r="E58" s="54">
        <v>176400</v>
      </c>
      <c r="F58" s="54">
        <v>176400</v>
      </c>
      <c r="G58" s="54">
        <v>176400</v>
      </c>
      <c r="H58" s="54">
        <v>224900</v>
      </c>
    </row>
    <row r="59" spans="1:8" ht="55.5" customHeight="1" x14ac:dyDescent="0.25">
      <c r="A59" s="24"/>
      <c r="B59" s="50" t="s">
        <v>133</v>
      </c>
      <c r="C59" s="63" t="s">
        <v>99</v>
      </c>
      <c r="D59" s="62">
        <f t="shared" si="2"/>
        <v>2400</v>
      </c>
      <c r="E59" s="54">
        <v>600</v>
      </c>
      <c r="F59" s="54">
        <v>600</v>
      </c>
      <c r="G59" s="54">
        <v>600</v>
      </c>
      <c r="H59" s="54">
        <v>600</v>
      </c>
    </row>
    <row r="60" spans="1:8" ht="37.5" x14ac:dyDescent="0.25">
      <c r="A60" s="24"/>
      <c r="B60" s="50" t="s">
        <v>134</v>
      </c>
      <c r="C60" s="63" t="s">
        <v>100</v>
      </c>
      <c r="D60" s="62">
        <f t="shared" si="2"/>
        <v>15100</v>
      </c>
      <c r="E60" s="54">
        <v>3800</v>
      </c>
      <c r="F60" s="54">
        <v>3800</v>
      </c>
      <c r="G60" s="54">
        <v>3800</v>
      </c>
      <c r="H60" s="54">
        <v>3700</v>
      </c>
    </row>
    <row r="61" spans="1:8" ht="75.400000000000006" customHeight="1" x14ac:dyDescent="0.25">
      <c r="A61" s="24"/>
      <c r="B61" s="50" t="s">
        <v>178</v>
      </c>
      <c r="C61" s="65" t="s">
        <v>101</v>
      </c>
      <c r="D61" s="62">
        <f t="shared" si="2"/>
        <v>213000</v>
      </c>
      <c r="E61" s="54">
        <v>53200</v>
      </c>
      <c r="F61" s="54">
        <v>53300</v>
      </c>
      <c r="G61" s="54">
        <v>53200</v>
      </c>
      <c r="H61" s="54">
        <v>53300</v>
      </c>
    </row>
    <row r="62" spans="1:8" ht="42.75" customHeight="1" x14ac:dyDescent="0.25">
      <c r="A62" s="24"/>
      <c r="B62" s="50" t="s">
        <v>135</v>
      </c>
      <c r="C62" s="63" t="s">
        <v>102</v>
      </c>
      <c r="D62" s="62">
        <f t="shared" si="2"/>
        <v>800</v>
      </c>
      <c r="E62" s="54">
        <v>400</v>
      </c>
      <c r="F62" s="54">
        <v>400</v>
      </c>
      <c r="G62" s="54">
        <v>-500</v>
      </c>
      <c r="H62" s="54">
        <v>500</v>
      </c>
    </row>
    <row r="63" spans="1:8" ht="57.75" customHeight="1" x14ac:dyDescent="0.25">
      <c r="A63" s="24"/>
      <c r="B63" s="50" t="s">
        <v>180</v>
      </c>
      <c r="C63" s="66" t="s">
        <v>103</v>
      </c>
      <c r="D63" s="62">
        <f t="shared" si="2"/>
        <v>200</v>
      </c>
      <c r="E63" s="54">
        <v>100</v>
      </c>
      <c r="F63" s="54"/>
      <c r="G63" s="54"/>
      <c r="H63" s="54">
        <v>100</v>
      </c>
    </row>
    <row r="64" spans="1:8" ht="60.4" customHeight="1" x14ac:dyDescent="0.25">
      <c r="A64" s="24"/>
      <c r="B64" s="50" t="s">
        <v>179</v>
      </c>
      <c r="C64" s="67" t="s">
        <v>151</v>
      </c>
      <c r="D64" s="62">
        <f t="shared" ref="D64" si="3">SUM(E64:H64)</f>
        <v>41700</v>
      </c>
      <c r="E64" s="54">
        <v>10500</v>
      </c>
      <c r="F64" s="54">
        <v>10400</v>
      </c>
      <c r="G64" s="54">
        <v>10400</v>
      </c>
      <c r="H64" s="54">
        <v>10400</v>
      </c>
    </row>
    <row r="65" spans="1:10" ht="18.75" customHeight="1" x14ac:dyDescent="0.25">
      <c r="A65" s="21" t="s">
        <v>150</v>
      </c>
      <c r="B65" s="57" t="s">
        <v>3</v>
      </c>
      <c r="C65" s="58" t="s">
        <v>104</v>
      </c>
      <c r="D65" s="68">
        <f>SUM(D67:D67)</f>
        <v>8440200</v>
      </c>
      <c r="E65" s="68">
        <f>SUM(E67:E67)</f>
        <v>2134800</v>
      </c>
      <c r="F65" s="68">
        <f>SUM(F67:F67)</f>
        <v>3558000</v>
      </c>
      <c r="G65" s="68">
        <f>SUM(G67:G67)</f>
        <v>711600</v>
      </c>
      <c r="H65" s="68">
        <f>SUM(H67:H67)</f>
        <v>2035800</v>
      </c>
    </row>
    <row r="66" spans="1:10" ht="18.75" customHeight="1" x14ac:dyDescent="0.25">
      <c r="A66" s="21"/>
      <c r="B66" s="57" t="s">
        <v>176</v>
      </c>
      <c r="C66" s="60"/>
      <c r="D66" s="68"/>
      <c r="E66" s="68"/>
      <c r="F66" s="68"/>
      <c r="G66" s="68"/>
      <c r="H66" s="68"/>
    </row>
    <row r="67" spans="1:10" ht="18.75" customHeight="1" x14ac:dyDescent="0.25">
      <c r="A67" s="21"/>
      <c r="B67" s="50" t="s">
        <v>181</v>
      </c>
      <c r="C67" s="61" t="s">
        <v>105</v>
      </c>
      <c r="D67" s="62">
        <f t="shared" ref="D67:D127" si="4">SUM(E67:H67)</f>
        <v>8440200</v>
      </c>
      <c r="E67" s="54">
        <v>2134800</v>
      </c>
      <c r="F67" s="54">
        <v>3558000</v>
      </c>
      <c r="G67" s="54">
        <v>711600</v>
      </c>
      <c r="H67" s="54">
        <v>2035800</v>
      </c>
      <c r="J67" s="13"/>
    </row>
    <row r="68" spans="1:10" ht="85.7" customHeight="1" x14ac:dyDescent="0.25">
      <c r="A68" s="28" t="s">
        <v>43</v>
      </c>
      <c r="B68" s="21" t="s">
        <v>33</v>
      </c>
      <c r="C68" s="69" t="s">
        <v>106</v>
      </c>
      <c r="D68" s="68">
        <f t="shared" si="4"/>
        <v>45600</v>
      </c>
      <c r="E68" s="70">
        <v>11000</v>
      </c>
      <c r="F68" s="70">
        <v>11000</v>
      </c>
      <c r="G68" s="70">
        <v>11000</v>
      </c>
      <c r="H68" s="70">
        <v>12600</v>
      </c>
      <c r="J68" s="13"/>
    </row>
    <row r="69" spans="1:10" ht="37.5" customHeight="1" x14ac:dyDescent="0.25">
      <c r="A69" s="28" t="s">
        <v>44</v>
      </c>
      <c r="B69" s="57" t="s">
        <v>182</v>
      </c>
      <c r="C69" s="71" t="s">
        <v>107</v>
      </c>
      <c r="D69" s="68">
        <f>SUM(D71:D74)</f>
        <v>3730300</v>
      </c>
      <c r="E69" s="68">
        <f t="shared" ref="E69:H69" si="5">SUM(E71:E74)</f>
        <v>500000</v>
      </c>
      <c r="F69" s="68">
        <f t="shared" si="5"/>
        <v>1915400</v>
      </c>
      <c r="G69" s="68">
        <f t="shared" si="5"/>
        <v>877500</v>
      </c>
      <c r="H69" s="68">
        <f t="shared" si="5"/>
        <v>437400</v>
      </c>
      <c r="I69" s="1" t="s">
        <v>34</v>
      </c>
      <c r="J69" s="13"/>
    </row>
    <row r="70" spans="1:10" ht="23.1" customHeight="1" x14ac:dyDescent="0.25">
      <c r="A70" s="28"/>
      <c r="B70" s="57" t="s">
        <v>176</v>
      </c>
      <c r="C70" s="72"/>
      <c r="D70" s="68"/>
      <c r="E70" s="68"/>
      <c r="F70" s="68"/>
      <c r="G70" s="68"/>
      <c r="H70" s="68"/>
      <c r="J70" s="13"/>
    </row>
    <row r="71" spans="1:10" ht="37.35" customHeight="1" x14ac:dyDescent="0.25">
      <c r="A71" s="28"/>
      <c r="B71" s="50" t="s">
        <v>183</v>
      </c>
      <c r="C71" s="73" t="s">
        <v>171</v>
      </c>
      <c r="D71" s="74">
        <f t="shared" si="4"/>
        <v>1200000</v>
      </c>
      <c r="E71" s="64">
        <v>500000</v>
      </c>
      <c r="F71" s="64">
        <v>450000</v>
      </c>
      <c r="G71" s="64"/>
      <c r="H71" s="64">
        <v>250000</v>
      </c>
      <c r="J71" s="13"/>
    </row>
    <row r="72" spans="1:10" ht="36" hidden="1" customHeight="1" x14ac:dyDescent="0.25">
      <c r="A72" s="27"/>
      <c r="B72" s="75" t="s">
        <v>29</v>
      </c>
      <c r="C72" s="73"/>
      <c r="D72" s="74">
        <f t="shared" si="4"/>
        <v>0</v>
      </c>
      <c r="E72" s="54"/>
      <c r="F72" s="54"/>
      <c r="G72" s="54"/>
      <c r="H72" s="54"/>
      <c r="J72" s="13"/>
    </row>
    <row r="73" spans="1:10" ht="38.85" customHeight="1" x14ac:dyDescent="0.25">
      <c r="A73" s="27"/>
      <c r="B73" s="50" t="s">
        <v>239</v>
      </c>
      <c r="C73" s="50" t="s">
        <v>202</v>
      </c>
      <c r="D73" s="74">
        <f t="shared" si="4"/>
        <v>2170300</v>
      </c>
      <c r="E73" s="54"/>
      <c r="F73" s="54">
        <v>1205400</v>
      </c>
      <c r="G73" s="54">
        <v>877500</v>
      </c>
      <c r="H73" s="54">
        <v>87400</v>
      </c>
      <c r="J73" s="13"/>
    </row>
    <row r="74" spans="1:10" ht="36" customHeight="1" x14ac:dyDescent="0.25">
      <c r="A74" s="27"/>
      <c r="B74" s="53" t="s">
        <v>257</v>
      </c>
      <c r="C74" s="50" t="s">
        <v>203</v>
      </c>
      <c r="D74" s="74">
        <f t="shared" si="4"/>
        <v>360000</v>
      </c>
      <c r="E74" s="54"/>
      <c r="F74" s="54">
        <v>260000</v>
      </c>
      <c r="G74" s="54"/>
      <c r="H74" s="54">
        <v>100000</v>
      </c>
      <c r="J74" s="13"/>
    </row>
    <row r="75" spans="1:10" ht="18.75" customHeight="1" x14ac:dyDescent="0.25">
      <c r="A75" s="22" t="s">
        <v>45</v>
      </c>
      <c r="B75" s="58" t="s">
        <v>35</v>
      </c>
      <c r="C75" s="58" t="s">
        <v>108</v>
      </c>
      <c r="D75" s="68">
        <f t="shared" ref="D75:G75" si="6">SUM(D76:D112)</f>
        <v>1359120</v>
      </c>
      <c r="E75" s="68">
        <f t="shared" si="6"/>
        <v>190815</v>
      </c>
      <c r="F75" s="68">
        <f t="shared" si="6"/>
        <v>325854</v>
      </c>
      <c r="G75" s="68">
        <f t="shared" si="6"/>
        <v>189305</v>
      </c>
      <c r="H75" s="68">
        <f>SUM(H76:H112)</f>
        <v>653146</v>
      </c>
      <c r="J75" s="13"/>
    </row>
    <row r="76" spans="1:10" ht="41.45" customHeight="1" x14ac:dyDescent="0.25">
      <c r="A76" s="16"/>
      <c r="B76" s="75" t="s">
        <v>149</v>
      </c>
      <c r="C76" s="50" t="s">
        <v>145</v>
      </c>
      <c r="D76" s="74">
        <f t="shared" si="4"/>
        <v>25904</v>
      </c>
      <c r="E76" s="54">
        <v>6476</v>
      </c>
      <c r="F76" s="54">
        <v>6476</v>
      </c>
      <c r="G76" s="54">
        <v>6476</v>
      </c>
      <c r="H76" s="54">
        <v>6476</v>
      </c>
      <c r="J76" s="13"/>
    </row>
    <row r="77" spans="1:10" ht="41.45" customHeight="1" x14ac:dyDescent="0.25">
      <c r="A77" s="16"/>
      <c r="B77" s="75" t="s">
        <v>159</v>
      </c>
      <c r="C77" s="50" t="s">
        <v>156</v>
      </c>
      <c r="D77" s="74">
        <f t="shared" si="4"/>
        <v>32300</v>
      </c>
      <c r="E77" s="54">
        <v>8000</v>
      </c>
      <c r="F77" s="54">
        <v>10200</v>
      </c>
      <c r="G77" s="54">
        <v>10000</v>
      </c>
      <c r="H77" s="54">
        <v>4100</v>
      </c>
      <c r="J77" s="13"/>
    </row>
    <row r="78" spans="1:10" ht="24.4" customHeight="1" x14ac:dyDescent="0.25">
      <c r="A78" s="16"/>
      <c r="B78" s="75" t="s">
        <v>160</v>
      </c>
      <c r="C78" s="50" t="s">
        <v>157</v>
      </c>
      <c r="D78" s="74">
        <f t="shared" si="4"/>
        <v>121000</v>
      </c>
      <c r="E78" s="54">
        <v>30300</v>
      </c>
      <c r="F78" s="54">
        <v>30300</v>
      </c>
      <c r="G78" s="54">
        <v>30300</v>
      </c>
      <c r="H78" s="54">
        <v>30100</v>
      </c>
      <c r="J78" s="13"/>
    </row>
    <row r="79" spans="1:10" ht="38.85" customHeight="1" x14ac:dyDescent="0.25">
      <c r="A79" s="16"/>
      <c r="B79" s="75" t="s">
        <v>161</v>
      </c>
      <c r="C79" s="50" t="s">
        <v>158</v>
      </c>
      <c r="D79" s="74">
        <f t="shared" si="4"/>
        <v>25688</v>
      </c>
      <c r="E79" s="54">
        <v>6422</v>
      </c>
      <c r="F79" s="54">
        <v>6422</v>
      </c>
      <c r="G79" s="54">
        <v>6422</v>
      </c>
      <c r="H79" s="54">
        <v>6422</v>
      </c>
      <c r="J79" s="13"/>
    </row>
    <row r="80" spans="1:10" ht="24.4" customHeight="1" x14ac:dyDescent="0.25">
      <c r="A80" s="16"/>
      <c r="B80" s="75" t="s">
        <v>168</v>
      </c>
      <c r="C80" s="50" t="s">
        <v>169</v>
      </c>
      <c r="D80" s="68">
        <f>SUM(E80:H80)</f>
        <v>130277</v>
      </c>
      <c r="E80" s="54">
        <v>22605</v>
      </c>
      <c r="F80" s="54">
        <v>22605</v>
      </c>
      <c r="G80" s="54">
        <v>41992</v>
      </c>
      <c r="H80" s="54">
        <v>43075</v>
      </c>
      <c r="J80" s="13"/>
    </row>
    <row r="81" spans="1:10" ht="60.4" customHeight="1" x14ac:dyDescent="0.25">
      <c r="A81" s="16"/>
      <c r="B81" s="52" t="s">
        <v>241</v>
      </c>
      <c r="C81" s="50" t="s">
        <v>204</v>
      </c>
      <c r="D81" s="68">
        <f>SUM(E81:H81)</f>
        <v>65709</v>
      </c>
      <c r="E81" s="54">
        <v>16427</v>
      </c>
      <c r="F81" s="54">
        <v>16427</v>
      </c>
      <c r="G81" s="54">
        <v>16427</v>
      </c>
      <c r="H81" s="54">
        <v>16428</v>
      </c>
      <c r="J81" s="13"/>
    </row>
    <row r="82" spans="1:10" ht="36" customHeight="1" x14ac:dyDescent="0.25">
      <c r="A82" s="16"/>
      <c r="B82" s="52" t="s">
        <v>226</v>
      </c>
      <c r="C82" s="50" t="s">
        <v>205</v>
      </c>
      <c r="D82" s="68">
        <f t="shared" ref="D82:D85" si="7">SUM(E82:H82)</f>
        <v>6270</v>
      </c>
      <c r="E82" s="54"/>
      <c r="F82" s="54">
        <v>6270</v>
      </c>
      <c r="G82" s="54"/>
      <c r="H82" s="54"/>
      <c r="J82" s="13"/>
    </row>
    <row r="83" spans="1:10" ht="76.7" customHeight="1" x14ac:dyDescent="0.25">
      <c r="A83" s="16"/>
      <c r="B83" s="52" t="s">
        <v>271</v>
      </c>
      <c r="C83" s="50" t="s">
        <v>272</v>
      </c>
      <c r="D83" s="68">
        <f t="shared" si="7"/>
        <v>574</v>
      </c>
      <c r="E83" s="54"/>
      <c r="F83" s="54"/>
      <c r="G83" s="54"/>
      <c r="H83" s="54">
        <v>574</v>
      </c>
      <c r="J83" s="13"/>
    </row>
    <row r="84" spans="1:10" ht="24.4" customHeight="1" x14ac:dyDescent="0.25">
      <c r="A84" s="16"/>
      <c r="B84" s="52" t="s">
        <v>242</v>
      </c>
      <c r="C84" s="50" t="s">
        <v>206</v>
      </c>
      <c r="D84" s="68">
        <f t="shared" si="7"/>
        <v>14925</v>
      </c>
      <c r="E84" s="54">
        <v>14925</v>
      </c>
      <c r="F84" s="54"/>
      <c r="G84" s="54"/>
      <c r="H84" s="54"/>
      <c r="J84" s="13"/>
    </row>
    <row r="85" spans="1:10" ht="41.45" customHeight="1" x14ac:dyDescent="0.25">
      <c r="A85" s="16"/>
      <c r="B85" s="52" t="s">
        <v>227</v>
      </c>
      <c r="C85" s="50" t="s">
        <v>207</v>
      </c>
      <c r="D85" s="68">
        <f t="shared" si="7"/>
        <v>73832</v>
      </c>
      <c r="E85" s="54"/>
      <c r="F85" s="54">
        <v>9000</v>
      </c>
      <c r="G85" s="54">
        <v>10500</v>
      </c>
      <c r="H85" s="54">
        <v>54332</v>
      </c>
      <c r="J85" s="13"/>
    </row>
    <row r="86" spans="1:10" ht="41.45" customHeight="1" x14ac:dyDescent="0.25">
      <c r="A86" s="16"/>
      <c r="B86" s="75" t="s">
        <v>172</v>
      </c>
      <c r="C86" s="50" t="s">
        <v>175</v>
      </c>
      <c r="D86" s="74">
        <f t="shared" ref="D86:D87" si="8">SUM(E86:H86)</f>
        <v>68931</v>
      </c>
      <c r="E86" s="54">
        <v>17234</v>
      </c>
      <c r="F86" s="54">
        <v>17234</v>
      </c>
      <c r="G86" s="54">
        <v>11487</v>
      </c>
      <c r="H86" s="54">
        <v>22976</v>
      </c>
      <c r="J86" s="13"/>
    </row>
    <row r="87" spans="1:10" ht="36.75" customHeight="1" x14ac:dyDescent="0.25">
      <c r="A87" s="16"/>
      <c r="B87" s="75" t="s">
        <v>273</v>
      </c>
      <c r="C87" s="50" t="s">
        <v>274</v>
      </c>
      <c r="D87" s="74">
        <f t="shared" si="8"/>
        <v>309600</v>
      </c>
      <c r="E87" s="54"/>
      <c r="F87" s="54"/>
      <c r="G87" s="54"/>
      <c r="H87" s="54">
        <v>309600</v>
      </c>
      <c r="J87" s="13"/>
    </row>
    <row r="88" spans="1:10" ht="37.5" customHeight="1" x14ac:dyDescent="0.25">
      <c r="A88" s="16"/>
      <c r="B88" s="75" t="s">
        <v>173</v>
      </c>
      <c r="C88" s="50" t="s">
        <v>174</v>
      </c>
      <c r="D88" s="74">
        <f t="shared" si="4"/>
        <v>41121</v>
      </c>
      <c r="E88" s="54">
        <v>10644</v>
      </c>
      <c r="F88" s="54">
        <v>10644</v>
      </c>
      <c r="G88" s="54">
        <v>9788</v>
      </c>
      <c r="H88" s="54">
        <v>10045</v>
      </c>
      <c r="J88" s="13"/>
    </row>
    <row r="89" spans="1:10" ht="40.15" customHeight="1" x14ac:dyDescent="0.25">
      <c r="A89" s="16"/>
      <c r="B89" s="75" t="s">
        <v>275</v>
      </c>
      <c r="C89" s="50" t="s">
        <v>276</v>
      </c>
      <c r="D89" s="74">
        <f t="shared" si="4"/>
        <v>20862</v>
      </c>
      <c r="E89" s="54"/>
      <c r="F89" s="54"/>
      <c r="G89" s="54"/>
      <c r="H89" s="54">
        <v>20862</v>
      </c>
      <c r="J89" s="13"/>
    </row>
    <row r="90" spans="1:10" ht="25.9" customHeight="1" x14ac:dyDescent="0.25">
      <c r="A90" s="16"/>
      <c r="B90" s="75" t="s">
        <v>277</v>
      </c>
      <c r="C90" s="50" t="s">
        <v>278</v>
      </c>
      <c r="D90" s="74">
        <f t="shared" si="4"/>
        <v>2895</v>
      </c>
      <c r="E90" s="54"/>
      <c r="F90" s="54"/>
      <c r="G90" s="54"/>
      <c r="H90" s="54">
        <v>2895</v>
      </c>
      <c r="J90" s="13"/>
    </row>
    <row r="91" spans="1:10" ht="41.45" customHeight="1" x14ac:dyDescent="0.25">
      <c r="A91" s="16"/>
      <c r="B91" s="75" t="s">
        <v>228</v>
      </c>
      <c r="C91" s="50" t="s">
        <v>208</v>
      </c>
      <c r="D91" s="74">
        <f t="shared" si="4"/>
        <v>25297</v>
      </c>
      <c r="E91" s="54"/>
      <c r="F91" s="54">
        <v>25297</v>
      </c>
      <c r="G91" s="54"/>
      <c r="H91" s="54"/>
      <c r="J91" s="13"/>
    </row>
    <row r="92" spans="1:10" ht="41.45" customHeight="1" x14ac:dyDescent="0.25">
      <c r="A92" s="16"/>
      <c r="B92" s="75" t="s">
        <v>280</v>
      </c>
      <c r="C92" s="50" t="s">
        <v>279</v>
      </c>
      <c r="D92" s="74">
        <f t="shared" si="4"/>
        <v>3143</v>
      </c>
      <c r="E92" s="54"/>
      <c r="F92" s="54"/>
      <c r="G92" s="54"/>
      <c r="H92" s="54">
        <v>3143</v>
      </c>
      <c r="J92" s="13"/>
    </row>
    <row r="93" spans="1:10" ht="26.1" customHeight="1" x14ac:dyDescent="0.25">
      <c r="A93" s="16"/>
      <c r="B93" s="75" t="s">
        <v>229</v>
      </c>
      <c r="C93" s="50" t="s">
        <v>209</v>
      </c>
      <c r="D93" s="74">
        <f t="shared" si="4"/>
        <v>13101</v>
      </c>
      <c r="E93" s="54"/>
      <c r="F93" s="54">
        <v>13101</v>
      </c>
      <c r="G93" s="54"/>
      <c r="H93" s="54"/>
      <c r="J93" s="13"/>
    </row>
    <row r="94" spans="1:10" ht="57.2" customHeight="1" x14ac:dyDescent="0.25">
      <c r="A94" s="16"/>
      <c r="B94" s="75" t="s">
        <v>230</v>
      </c>
      <c r="C94" s="50" t="s">
        <v>210</v>
      </c>
      <c r="D94" s="74">
        <f t="shared" si="4"/>
        <v>17444</v>
      </c>
      <c r="E94" s="54">
        <v>2120</v>
      </c>
      <c r="F94" s="54">
        <v>8424</v>
      </c>
      <c r="G94" s="54">
        <v>5832</v>
      </c>
      <c r="H94" s="54">
        <v>1068</v>
      </c>
      <c r="J94" s="13"/>
    </row>
    <row r="95" spans="1:10" ht="57.2" customHeight="1" x14ac:dyDescent="0.25">
      <c r="A95" s="16"/>
      <c r="B95" s="75" t="s">
        <v>187</v>
      </c>
      <c r="C95" s="50" t="s">
        <v>185</v>
      </c>
      <c r="D95" s="74">
        <f t="shared" si="4"/>
        <v>60867</v>
      </c>
      <c r="E95" s="54">
        <v>15077</v>
      </c>
      <c r="F95" s="54">
        <v>18382</v>
      </c>
      <c r="G95" s="54">
        <v>15311</v>
      </c>
      <c r="H95" s="54">
        <v>12097</v>
      </c>
      <c r="J95" s="13"/>
    </row>
    <row r="96" spans="1:10" ht="37.35" customHeight="1" x14ac:dyDescent="0.25">
      <c r="A96" s="26"/>
      <c r="B96" s="52" t="s">
        <v>243</v>
      </c>
      <c r="C96" s="50" t="s">
        <v>188</v>
      </c>
      <c r="D96" s="74">
        <f t="shared" si="4"/>
        <v>12340</v>
      </c>
      <c r="E96" s="54">
        <v>3085</v>
      </c>
      <c r="F96" s="54">
        <v>3085</v>
      </c>
      <c r="G96" s="54">
        <v>3085</v>
      </c>
      <c r="H96" s="54">
        <v>3085</v>
      </c>
      <c r="J96" s="13"/>
    </row>
    <row r="97" spans="1:10" ht="38.1" customHeight="1" x14ac:dyDescent="0.25">
      <c r="A97" s="26"/>
      <c r="B97" s="52" t="s">
        <v>238</v>
      </c>
      <c r="C97" s="50" t="s">
        <v>211</v>
      </c>
      <c r="D97" s="74">
        <f t="shared" si="4"/>
        <v>7402</v>
      </c>
      <c r="E97" s="54">
        <v>5400</v>
      </c>
      <c r="F97" s="54">
        <v>2002</v>
      </c>
      <c r="G97" s="54"/>
      <c r="H97" s="54"/>
      <c r="J97" s="13"/>
    </row>
    <row r="98" spans="1:10" ht="25.15" customHeight="1" x14ac:dyDescent="0.25">
      <c r="A98" s="26"/>
      <c r="B98" s="52" t="s">
        <v>231</v>
      </c>
      <c r="C98" s="50" t="s">
        <v>212</v>
      </c>
      <c r="D98" s="74">
        <f t="shared" si="4"/>
        <v>117100</v>
      </c>
      <c r="E98" s="54">
        <v>32100</v>
      </c>
      <c r="F98" s="54">
        <v>53300</v>
      </c>
      <c r="G98" s="54"/>
      <c r="H98" s="54">
        <v>31700</v>
      </c>
      <c r="J98" s="13"/>
    </row>
    <row r="99" spans="1:10" ht="38.85" customHeight="1" x14ac:dyDescent="0.25">
      <c r="A99" s="26"/>
      <c r="B99" s="52" t="s">
        <v>232</v>
      </c>
      <c r="C99" s="50" t="s">
        <v>213</v>
      </c>
      <c r="D99" s="74">
        <f t="shared" si="4"/>
        <v>0</v>
      </c>
      <c r="E99" s="54"/>
      <c r="F99" s="54">
        <v>5676</v>
      </c>
      <c r="G99" s="54"/>
      <c r="H99" s="54">
        <v>-5676</v>
      </c>
      <c r="J99" s="13"/>
    </row>
    <row r="100" spans="1:10" ht="54.4" customHeight="1" x14ac:dyDescent="0.25">
      <c r="A100" s="26"/>
      <c r="B100" s="52" t="s">
        <v>233</v>
      </c>
      <c r="C100" s="50" t="s">
        <v>214</v>
      </c>
      <c r="D100" s="74">
        <f t="shared" si="4"/>
        <v>28200</v>
      </c>
      <c r="E100" s="54"/>
      <c r="F100" s="54">
        <v>45000</v>
      </c>
      <c r="G100" s="54"/>
      <c r="H100" s="54">
        <v>-16800</v>
      </c>
      <c r="J100" s="13"/>
    </row>
    <row r="101" spans="1:10" ht="55.7" customHeight="1" x14ac:dyDescent="0.25">
      <c r="A101" s="26"/>
      <c r="B101" s="52" t="s">
        <v>234</v>
      </c>
      <c r="C101" s="50" t="s">
        <v>215</v>
      </c>
      <c r="D101" s="74">
        <f t="shared" si="4"/>
        <v>26243</v>
      </c>
      <c r="E101" s="54"/>
      <c r="F101" s="54">
        <v>6900</v>
      </c>
      <c r="G101" s="54">
        <v>8843</v>
      </c>
      <c r="H101" s="54">
        <v>10500</v>
      </c>
      <c r="J101" s="13"/>
    </row>
    <row r="102" spans="1:10" ht="55.7" customHeight="1" x14ac:dyDescent="0.25">
      <c r="A102" s="26"/>
      <c r="B102" s="52" t="s">
        <v>235</v>
      </c>
      <c r="C102" s="50" t="s">
        <v>216</v>
      </c>
      <c r="D102" s="74">
        <f t="shared" si="4"/>
        <v>98</v>
      </c>
      <c r="E102" s="54"/>
      <c r="F102" s="54">
        <v>98</v>
      </c>
      <c r="G102" s="54"/>
      <c r="H102" s="54"/>
      <c r="J102" s="13"/>
    </row>
    <row r="103" spans="1:10" ht="80.099999999999994" customHeight="1" x14ac:dyDescent="0.25">
      <c r="A103" s="26"/>
      <c r="B103" s="52" t="s">
        <v>237</v>
      </c>
      <c r="C103" s="50" t="s">
        <v>217</v>
      </c>
      <c r="D103" s="74">
        <f t="shared" si="4"/>
        <v>4616</v>
      </c>
      <c r="E103" s="54"/>
      <c r="F103" s="54">
        <v>1700</v>
      </c>
      <c r="G103" s="54">
        <v>1377</v>
      </c>
      <c r="H103" s="54">
        <v>1539</v>
      </c>
      <c r="J103" s="13"/>
    </row>
    <row r="104" spans="1:10" ht="56.45" customHeight="1" x14ac:dyDescent="0.25">
      <c r="A104" s="26"/>
      <c r="B104" s="52" t="s">
        <v>282</v>
      </c>
      <c r="C104" s="50" t="s">
        <v>281</v>
      </c>
      <c r="D104" s="74">
        <f t="shared" si="4"/>
        <v>65</v>
      </c>
      <c r="E104" s="54"/>
      <c r="F104" s="54"/>
      <c r="G104" s="54">
        <v>65</v>
      </c>
      <c r="H104" s="54"/>
      <c r="J104" s="13"/>
    </row>
    <row r="105" spans="1:10" ht="28.15" customHeight="1" x14ac:dyDescent="0.25">
      <c r="A105" s="26"/>
      <c r="B105" s="52" t="s">
        <v>248</v>
      </c>
      <c r="C105" s="50" t="s">
        <v>247</v>
      </c>
      <c r="D105" s="74">
        <f t="shared" si="4"/>
        <v>11400</v>
      </c>
      <c r="E105" s="54"/>
      <c r="F105" s="54"/>
      <c r="G105" s="54">
        <v>11400</v>
      </c>
      <c r="H105" s="54"/>
      <c r="J105" s="13"/>
    </row>
    <row r="106" spans="1:10" ht="41.45" customHeight="1" x14ac:dyDescent="0.25">
      <c r="A106" s="26"/>
      <c r="B106" s="52" t="s">
        <v>289</v>
      </c>
      <c r="C106" s="50" t="s">
        <v>283</v>
      </c>
      <c r="D106" s="74">
        <f t="shared" si="4"/>
        <v>321</v>
      </c>
      <c r="E106" s="54"/>
      <c r="F106" s="54"/>
      <c r="G106" s="54"/>
      <c r="H106" s="54">
        <v>321</v>
      </c>
      <c r="J106" s="13"/>
    </row>
    <row r="107" spans="1:10" ht="39.4" customHeight="1" x14ac:dyDescent="0.25">
      <c r="A107" s="26"/>
      <c r="B107" s="52" t="s">
        <v>290</v>
      </c>
      <c r="C107" s="50" t="s">
        <v>284</v>
      </c>
      <c r="D107" s="74">
        <f t="shared" si="4"/>
        <v>381</v>
      </c>
      <c r="E107" s="54"/>
      <c r="F107" s="54"/>
      <c r="G107" s="54"/>
      <c r="H107" s="54">
        <v>381</v>
      </c>
      <c r="J107" s="13"/>
    </row>
    <row r="108" spans="1:10" ht="42.2" customHeight="1" x14ac:dyDescent="0.25">
      <c r="A108" s="26"/>
      <c r="B108" s="52" t="s">
        <v>292</v>
      </c>
      <c r="C108" s="50" t="s">
        <v>285</v>
      </c>
      <c r="D108" s="74">
        <f t="shared" si="4"/>
        <v>363</v>
      </c>
      <c r="E108" s="54"/>
      <c r="F108" s="54"/>
      <c r="G108" s="54"/>
      <c r="H108" s="54">
        <v>363</v>
      </c>
      <c r="J108" s="13"/>
    </row>
    <row r="109" spans="1:10" ht="38.1" customHeight="1" x14ac:dyDescent="0.25">
      <c r="A109" s="26"/>
      <c r="B109" s="52" t="s">
        <v>291</v>
      </c>
      <c r="C109" s="50" t="s">
        <v>286</v>
      </c>
      <c r="D109" s="74">
        <f t="shared" si="4"/>
        <v>52100</v>
      </c>
      <c r="E109" s="54"/>
      <c r="F109" s="54"/>
      <c r="G109" s="54"/>
      <c r="H109" s="54">
        <v>52100</v>
      </c>
      <c r="J109" s="13"/>
    </row>
    <row r="110" spans="1:10" ht="44.1" customHeight="1" x14ac:dyDescent="0.25">
      <c r="A110" s="26"/>
      <c r="B110" s="52" t="s">
        <v>293</v>
      </c>
      <c r="C110" s="50" t="s">
        <v>287</v>
      </c>
      <c r="D110" s="74">
        <f t="shared" si="4"/>
        <v>19910</v>
      </c>
      <c r="E110" s="54"/>
      <c r="F110" s="54"/>
      <c r="G110" s="54"/>
      <c r="H110" s="54">
        <v>19910</v>
      </c>
      <c r="J110" s="13"/>
    </row>
    <row r="111" spans="1:10" ht="39.4" customHeight="1" x14ac:dyDescent="0.25">
      <c r="A111" s="26"/>
      <c r="B111" s="52" t="s">
        <v>294</v>
      </c>
      <c r="C111" s="50" t="s">
        <v>288</v>
      </c>
      <c r="D111" s="74">
        <f t="shared" si="4"/>
        <v>7100</v>
      </c>
      <c r="E111" s="54"/>
      <c r="F111" s="54"/>
      <c r="G111" s="54"/>
      <c r="H111" s="54">
        <v>7100</v>
      </c>
      <c r="J111" s="13"/>
    </row>
    <row r="112" spans="1:10" ht="38.1" customHeight="1" x14ac:dyDescent="0.25">
      <c r="A112" s="26"/>
      <c r="B112" s="52" t="s">
        <v>236</v>
      </c>
      <c r="C112" s="50" t="s">
        <v>218</v>
      </c>
      <c r="D112" s="74">
        <f t="shared" si="4"/>
        <v>11741</v>
      </c>
      <c r="E112" s="54"/>
      <c r="F112" s="54">
        <v>7311</v>
      </c>
      <c r="G112" s="54"/>
      <c r="H112" s="54">
        <v>4430</v>
      </c>
      <c r="J112" s="13"/>
    </row>
    <row r="113" spans="1:12" s="4" customFormat="1" ht="18.75" customHeight="1" x14ac:dyDescent="0.25">
      <c r="A113" s="40">
        <v>6</v>
      </c>
      <c r="B113" s="76" t="s">
        <v>17</v>
      </c>
      <c r="C113" s="55" t="s">
        <v>109</v>
      </c>
      <c r="D113" s="77">
        <f>SUM(D114:D117)</f>
        <v>136280</v>
      </c>
      <c r="E113" s="77">
        <f>SUM(E114:E117)</f>
        <v>82242</v>
      </c>
      <c r="F113" s="77">
        <f>SUM(F114:F117)</f>
        <v>5500</v>
      </c>
      <c r="G113" s="77">
        <f>SUM(G114:G117)</f>
        <v>5500</v>
      </c>
      <c r="H113" s="77">
        <f>SUM(H114:H117)</f>
        <v>43038</v>
      </c>
      <c r="J113" s="14"/>
    </row>
    <row r="114" spans="1:12" s="4" customFormat="1" ht="18.75" customHeight="1" x14ac:dyDescent="0.25">
      <c r="A114" s="36" t="s">
        <v>46</v>
      </c>
      <c r="B114" s="75" t="s">
        <v>147</v>
      </c>
      <c r="C114" s="50" t="s">
        <v>148</v>
      </c>
      <c r="D114" s="74">
        <f t="shared" si="4"/>
        <v>2000</v>
      </c>
      <c r="E114" s="62">
        <v>500</v>
      </c>
      <c r="F114" s="62">
        <v>500</v>
      </c>
      <c r="G114" s="62">
        <v>500</v>
      </c>
      <c r="H114" s="62">
        <v>500</v>
      </c>
      <c r="J114" s="14"/>
    </row>
    <row r="115" spans="1:12" ht="38.85" customHeight="1" x14ac:dyDescent="0.25">
      <c r="A115" s="36" t="s">
        <v>47</v>
      </c>
      <c r="B115" s="75" t="s">
        <v>143</v>
      </c>
      <c r="C115" s="50" t="s">
        <v>110</v>
      </c>
      <c r="D115" s="74">
        <f t="shared" si="4"/>
        <v>55000</v>
      </c>
      <c r="E115" s="54">
        <v>5000</v>
      </c>
      <c r="F115" s="54">
        <v>5000</v>
      </c>
      <c r="G115" s="54">
        <v>5000</v>
      </c>
      <c r="H115" s="54">
        <v>40000</v>
      </c>
      <c r="J115" s="13"/>
    </row>
    <row r="116" spans="1:12" ht="18.75" x14ac:dyDescent="0.25">
      <c r="A116" s="36" t="s">
        <v>48</v>
      </c>
      <c r="B116" s="75" t="s">
        <v>152</v>
      </c>
      <c r="C116" s="78" t="s">
        <v>111</v>
      </c>
      <c r="D116" s="74">
        <f t="shared" si="4"/>
        <v>60742</v>
      </c>
      <c r="E116" s="54">
        <v>60742</v>
      </c>
      <c r="F116" s="54"/>
      <c r="G116" s="54"/>
      <c r="H116" s="54"/>
      <c r="J116" s="13"/>
    </row>
    <row r="117" spans="1:12" ht="18.75" x14ac:dyDescent="0.25">
      <c r="A117" s="36" t="s">
        <v>146</v>
      </c>
      <c r="B117" s="75" t="s">
        <v>18</v>
      </c>
      <c r="C117" s="50" t="s">
        <v>112</v>
      </c>
      <c r="D117" s="74">
        <f t="shared" si="4"/>
        <v>18538</v>
      </c>
      <c r="E117" s="54">
        <v>16000</v>
      </c>
      <c r="F117" s="54"/>
      <c r="G117" s="54"/>
      <c r="H117" s="54">
        <v>2538</v>
      </c>
      <c r="J117" s="13"/>
    </row>
    <row r="118" spans="1:12" ht="18.75" x14ac:dyDescent="0.25">
      <c r="A118" s="40">
        <v>7</v>
      </c>
      <c r="B118" s="76" t="s">
        <v>24</v>
      </c>
      <c r="C118" s="55" t="s">
        <v>113</v>
      </c>
      <c r="D118" s="77">
        <f>SUM(D119:D121)</f>
        <v>1126850</v>
      </c>
      <c r="E118" s="77">
        <f t="shared" ref="E118:H118" si="9">SUM(E119:E121)</f>
        <v>315953</v>
      </c>
      <c r="F118" s="77">
        <f t="shared" si="9"/>
        <v>348507</v>
      </c>
      <c r="G118" s="77">
        <f t="shared" si="9"/>
        <v>210191</v>
      </c>
      <c r="H118" s="77">
        <f t="shared" si="9"/>
        <v>252199</v>
      </c>
      <c r="J118" s="13"/>
    </row>
    <row r="119" spans="1:12" ht="28.15" customHeight="1" x14ac:dyDescent="0.25">
      <c r="A119" s="36" t="s">
        <v>21</v>
      </c>
      <c r="B119" s="75" t="s">
        <v>164</v>
      </c>
      <c r="C119" s="50" t="s">
        <v>163</v>
      </c>
      <c r="D119" s="74">
        <f t="shared" si="4"/>
        <v>537361</v>
      </c>
      <c r="E119" s="79">
        <v>157061</v>
      </c>
      <c r="F119" s="79">
        <v>184140</v>
      </c>
      <c r="G119" s="79">
        <v>85060</v>
      </c>
      <c r="H119" s="79">
        <v>111100</v>
      </c>
      <c r="J119" s="13"/>
    </row>
    <row r="120" spans="1:12" ht="37.5" x14ac:dyDescent="0.25">
      <c r="A120" s="36" t="s">
        <v>22</v>
      </c>
      <c r="B120" s="75" t="s">
        <v>162</v>
      </c>
      <c r="C120" s="50" t="s">
        <v>114</v>
      </c>
      <c r="D120" s="74">
        <f t="shared" si="4"/>
        <v>59065</v>
      </c>
      <c r="E120" s="54">
        <v>20121</v>
      </c>
      <c r="F120" s="54">
        <v>16408</v>
      </c>
      <c r="G120" s="54">
        <v>14321</v>
      </c>
      <c r="H120" s="54">
        <v>8215</v>
      </c>
      <c r="J120" s="13"/>
    </row>
    <row r="121" spans="1:12" ht="37.5" x14ac:dyDescent="0.25">
      <c r="A121" s="36" t="s">
        <v>23</v>
      </c>
      <c r="B121" s="75" t="s">
        <v>10</v>
      </c>
      <c r="C121" s="50" t="s">
        <v>115</v>
      </c>
      <c r="D121" s="74">
        <f t="shared" si="4"/>
        <v>530424</v>
      </c>
      <c r="E121" s="54">
        <v>138771</v>
      </c>
      <c r="F121" s="54">
        <v>147959</v>
      </c>
      <c r="G121" s="54">
        <v>110810</v>
      </c>
      <c r="H121" s="54">
        <v>132884</v>
      </c>
      <c r="J121" s="13"/>
    </row>
    <row r="122" spans="1:12" s="4" customFormat="1" ht="18.75" x14ac:dyDescent="0.25">
      <c r="A122" s="40">
        <v>8</v>
      </c>
      <c r="B122" s="76" t="s">
        <v>25</v>
      </c>
      <c r="C122" s="55" t="s">
        <v>116</v>
      </c>
      <c r="D122" s="77">
        <f t="shared" si="4"/>
        <v>18000</v>
      </c>
      <c r="E122" s="80">
        <v>6200</v>
      </c>
      <c r="F122" s="80">
        <v>5100</v>
      </c>
      <c r="G122" s="80">
        <v>4100</v>
      </c>
      <c r="H122" s="80">
        <v>2600</v>
      </c>
      <c r="J122" s="14"/>
    </row>
    <row r="123" spans="1:12" s="4" customFormat="1" ht="18.75" x14ac:dyDescent="0.25">
      <c r="A123" s="40">
        <v>9</v>
      </c>
      <c r="B123" s="76" t="s">
        <v>12</v>
      </c>
      <c r="C123" s="55" t="s">
        <v>117</v>
      </c>
      <c r="D123" s="77">
        <f t="shared" si="4"/>
        <v>4000</v>
      </c>
      <c r="E123" s="80">
        <v>2000</v>
      </c>
      <c r="F123" s="80">
        <v>2000</v>
      </c>
      <c r="G123" s="80"/>
      <c r="H123" s="80"/>
      <c r="J123" s="14"/>
    </row>
    <row r="124" spans="1:12" s="4" customFormat="1" ht="37.5" x14ac:dyDescent="0.25">
      <c r="A124" s="40">
        <v>10</v>
      </c>
      <c r="B124" s="76" t="s">
        <v>9</v>
      </c>
      <c r="C124" s="55" t="s">
        <v>40</v>
      </c>
      <c r="D124" s="77">
        <f>SUM(D125:D127)</f>
        <v>37000</v>
      </c>
      <c r="E124" s="77">
        <f>SUM(E125:E127)</f>
        <v>27000</v>
      </c>
      <c r="F124" s="77">
        <f>SUM(F125:F127)</f>
        <v>10000</v>
      </c>
      <c r="G124" s="77">
        <f>SUM(G125:G127)</f>
        <v>0</v>
      </c>
      <c r="H124" s="77">
        <f>SUM(H125:H127)</f>
        <v>0</v>
      </c>
      <c r="J124" s="14"/>
    </row>
    <row r="125" spans="1:12" s="4" customFormat="1" ht="18.75" x14ac:dyDescent="0.25">
      <c r="A125" s="36" t="s">
        <v>65</v>
      </c>
      <c r="B125" s="75" t="s">
        <v>165</v>
      </c>
      <c r="C125" s="50" t="s">
        <v>118</v>
      </c>
      <c r="D125" s="62">
        <f t="shared" si="4"/>
        <v>20000</v>
      </c>
      <c r="E125" s="54">
        <v>10000</v>
      </c>
      <c r="F125" s="54">
        <v>10000</v>
      </c>
      <c r="G125" s="54"/>
      <c r="H125" s="54"/>
    </row>
    <row r="126" spans="1:12" ht="18.75" x14ac:dyDescent="0.25">
      <c r="A126" s="36" t="s">
        <v>66</v>
      </c>
      <c r="B126" s="75" t="s">
        <v>19</v>
      </c>
      <c r="C126" s="50" t="s">
        <v>119</v>
      </c>
      <c r="D126" s="62">
        <f t="shared" si="4"/>
        <v>17000</v>
      </c>
      <c r="E126" s="54">
        <v>17000</v>
      </c>
      <c r="F126" s="54"/>
      <c r="G126" s="54"/>
      <c r="H126" s="54"/>
    </row>
    <row r="127" spans="1:12" ht="18.75" x14ac:dyDescent="0.25">
      <c r="A127" s="36" t="s">
        <v>67</v>
      </c>
      <c r="B127" s="75" t="s">
        <v>20</v>
      </c>
      <c r="C127" s="50" t="s">
        <v>120</v>
      </c>
      <c r="D127" s="62">
        <f t="shared" si="4"/>
        <v>0</v>
      </c>
      <c r="E127" s="54">
        <v>0</v>
      </c>
      <c r="F127" s="54">
        <v>0</v>
      </c>
      <c r="G127" s="54">
        <v>0</v>
      </c>
      <c r="H127" s="54">
        <v>0</v>
      </c>
    </row>
    <row r="128" spans="1:12" ht="21.2" customHeight="1" x14ac:dyDescent="0.25">
      <c r="A128" s="46"/>
      <c r="B128" s="81" t="s">
        <v>13</v>
      </c>
      <c r="C128" s="81" t="s">
        <v>170</v>
      </c>
      <c r="D128" s="82">
        <f>SUM(D11,D13,D17,D23,D39+D113+D118+D122+D123+D124)</f>
        <v>42018580</v>
      </c>
      <c r="E128" s="82">
        <f>SUM(E11,E13,E17,E23,E39+E113+E118+E122+E123+E124)</f>
        <v>10205891</v>
      </c>
      <c r="F128" s="82">
        <f>SUM(F11,F13,F17,F23,F39+F113+F118+F122+F123+F124)</f>
        <v>14832089</v>
      </c>
      <c r="G128" s="82">
        <f>SUM(G11,G13,G17,G23,G39+G113+G118+G122+G123+G124)</f>
        <v>8692064</v>
      </c>
      <c r="H128" s="82">
        <f>SUM(H11,H13,H17,H23,H39+H113+H118+H122+H123+H124)</f>
        <v>8288536</v>
      </c>
      <c r="L128" s="5"/>
    </row>
    <row r="129" spans="1:13" ht="15.75" customHeight="1" x14ac:dyDescent="0.25">
      <c r="A129" s="31"/>
      <c r="B129" s="31"/>
      <c r="C129" s="31"/>
      <c r="D129" s="32"/>
      <c r="E129" s="30"/>
      <c r="F129" s="30"/>
      <c r="G129" s="30"/>
      <c r="H129" s="30"/>
    </row>
    <row r="130" spans="1:13" ht="2.1" customHeight="1" x14ac:dyDescent="0.25">
      <c r="A130" s="33"/>
      <c r="B130" s="33"/>
      <c r="C130" s="33"/>
      <c r="D130" s="34"/>
      <c r="E130" s="30"/>
      <c r="F130" s="30"/>
      <c r="G130" s="30"/>
      <c r="H130" s="30"/>
    </row>
    <row r="131" spans="1:13" ht="18.75" x14ac:dyDescent="0.25">
      <c r="A131" s="47"/>
      <c r="B131" s="48" t="s">
        <v>263</v>
      </c>
      <c r="C131" s="47" t="s">
        <v>170</v>
      </c>
      <c r="D131" s="49">
        <f>SUM(D133:D146)</f>
        <v>2951276</v>
      </c>
      <c r="E131" s="49">
        <f>SUM(E133:E146)</f>
        <v>2951276</v>
      </c>
      <c r="F131" s="49">
        <f>SUM(F133:F146)</f>
        <v>0</v>
      </c>
      <c r="G131" s="49">
        <f>SUM(G133:G146)</f>
        <v>0</v>
      </c>
      <c r="H131" s="49">
        <f>SUM(H133:H146)</f>
        <v>0</v>
      </c>
    </row>
    <row r="132" spans="1:13" ht="18.75" x14ac:dyDescent="0.25">
      <c r="A132" s="21"/>
      <c r="B132" s="29" t="s">
        <v>11</v>
      </c>
      <c r="C132" s="16"/>
      <c r="D132" s="25"/>
      <c r="E132" s="18"/>
      <c r="F132" s="18"/>
      <c r="G132" s="18"/>
      <c r="H132" s="18"/>
    </row>
    <row r="133" spans="1:13" ht="18.75" x14ac:dyDescent="0.25">
      <c r="A133" s="16"/>
      <c r="B133" s="29" t="s">
        <v>26</v>
      </c>
      <c r="C133" s="16" t="s">
        <v>121</v>
      </c>
      <c r="D133" s="25">
        <f t="shared" ref="D133:D139" si="10">SUM(E133:H133)</f>
        <v>2285883</v>
      </c>
      <c r="E133" s="18">
        <v>2285883</v>
      </c>
      <c r="F133" s="18"/>
      <c r="G133" s="18"/>
      <c r="H133" s="18"/>
    </row>
    <row r="134" spans="1:13" ht="18.75" x14ac:dyDescent="0.25">
      <c r="A134" s="16"/>
      <c r="B134" s="29" t="s">
        <v>27</v>
      </c>
      <c r="C134" s="16" t="s">
        <v>125</v>
      </c>
      <c r="D134" s="25">
        <f t="shared" si="10"/>
        <v>161440</v>
      </c>
      <c r="E134" s="18">
        <v>161440</v>
      </c>
      <c r="F134" s="18"/>
      <c r="G134" s="18"/>
      <c r="H134" s="18"/>
    </row>
    <row r="135" spans="1:13" ht="37.5" x14ac:dyDescent="0.25">
      <c r="A135" s="16"/>
      <c r="B135" s="29" t="s">
        <v>28</v>
      </c>
      <c r="C135" s="16" t="s">
        <v>122</v>
      </c>
      <c r="D135" s="25">
        <f t="shared" si="10"/>
        <v>122420</v>
      </c>
      <c r="E135" s="18">
        <v>122420</v>
      </c>
      <c r="F135" s="18"/>
      <c r="G135" s="18"/>
      <c r="H135" s="18"/>
    </row>
    <row r="136" spans="1:13" ht="18.75" x14ac:dyDescent="0.25">
      <c r="A136" s="16"/>
      <c r="B136" s="29" t="s">
        <v>155</v>
      </c>
      <c r="C136" s="16" t="s">
        <v>123</v>
      </c>
      <c r="D136" s="25">
        <f t="shared" si="10"/>
        <v>52717</v>
      </c>
      <c r="E136" s="18">
        <v>52717</v>
      </c>
      <c r="F136" s="18"/>
      <c r="G136" s="18"/>
      <c r="H136" s="18"/>
    </row>
    <row r="137" spans="1:13" ht="37.5" x14ac:dyDescent="0.25">
      <c r="A137" s="16"/>
      <c r="B137" s="29" t="s">
        <v>258</v>
      </c>
      <c r="C137" s="16" t="s">
        <v>190</v>
      </c>
      <c r="D137" s="25">
        <f t="shared" si="10"/>
        <v>6774</v>
      </c>
      <c r="E137" s="18">
        <v>6774</v>
      </c>
      <c r="F137" s="18"/>
      <c r="G137" s="18"/>
      <c r="H137" s="18"/>
      <c r="M137" s="5"/>
    </row>
    <row r="138" spans="1:13" ht="19.899999999999999" customHeight="1" x14ac:dyDescent="0.25">
      <c r="A138" s="16"/>
      <c r="B138" s="29" t="s">
        <v>36</v>
      </c>
      <c r="C138" s="16" t="s">
        <v>154</v>
      </c>
      <c r="D138" s="25">
        <f t="shared" ref="D138" si="11">SUM(E138:H138)</f>
        <v>48049</v>
      </c>
      <c r="E138" s="18">
        <v>48049</v>
      </c>
      <c r="F138" s="18"/>
      <c r="G138" s="18"/>
      <c r="H138" s="18"/>
    </row>
    <row r="139" spans="1:13" ht="37.15" customHeight="1" x14ac:dyDescent="0.25">
      <c r="A139" s="16"/>
      <c r="B139" s="29" t="s">
        <v>259</v>
      </c>
      <c r="C139" s="16" t="s">
        <v>189</v>
      </c>
      <c r="D139" s="25">
        <f t="shared" si="10"/>
        <v>2052</v>
      </c>
      <c r="E139" s="18">
        <v>2052</v>
      </c>
      <c r="F139" s="18"/>
      <c r="G139" s="18"/>
      <c r="H139" s="18"/>
    </row>
    <row r="140" spans="1:13" ht="24.4" customHeight="1" x14ac:dyDescent="0.25">
      <c r="A140" s="16"/>
      <c r="B140" s="29" t="s">
        <v>167</v>
      </c>
      <c r="C140" s="16" t="s">
        <v>166</v>
      </c>
      <c r="D140" s="25">
        <f t="shared" ref="D140:D146" si="12">SUM(E140:H140)</f>
        <v>21985</v>
      </c>
      <c r="E140" s="18">
        <v>21985</v>
      </c>
      <c r="F140" s="18"/>
      <c r="G140" s="18"/>
      <c r="H140" s="18"/>
    </row>
    <row r="141" spans="1:13" ht="37.15" customHeight="1" x14ac:dyDescent="0.25">
      <c r="A141" s="16"/>
      <c r="B141" s="29" t="s">
        <v>198</v>
      </c>
      <c r="C141" s="16" t="s">
        <v>191</v>
      </c>
      <c r="D141" s="25">
        <f t="shared" si="12"/>
        <v>12231</v>
      </c>
      <c r="E141" s="18">
        <v>12231</v>
      </c>
      <c r="F141" s="18"/>
      <c r="G141" s="18"/>
      <c r="H141" s="18"/>
    </row>
    <row r="142" spans="1:13" ht="37.15" customHeight="1" x14ac:dyDescent="0.25">
      <c r="A142" s="16"/>
      <c r="B142" s="29" t="s">
        <v>197</v>
      </c>
      <c r="C142" s="16" t="s">
        <v>192</v>
      </c>
      <c r="D142" s="25">
        <f t="shared" si="12"/>
        <v>1895</v>
      </c>
      <c r="E142" s="18">
        <v>1895</v>
      </c>
      <c r="F142" s="18"/>
      <c r="G142" s="18"/>
      <c r="H142" s="18"/>
    </row>
    <row r="143" spans="1:13" ht="29.25" customHeight="1" x14ac:dyDescent="0.25">
      <c r="A143" s="16"/>
      <c r="B143" s="29" t="s">
        <v>186</v>
      </c>
      <c r="C143" s="16" t="s">
        <v>193</v>
      </c>
      <c r="D143" s="25">
        <f t="shared" si="12"/>
        <v>7418</v>
      </c>
      <c r="E143" s="18">
        <v>7418</v>
      </c>
      <c r="F143" s="18"/>
      <c r="G143" s="18"/>
      <c r="H143" s="18"/>
    </row>
    <row r="144" spans="1:13" ht="38.85" customHeight="1" x14ac:dyDescent="0.25">
      <c r="A144" s="16"/>
      <c r="B144" s="29" t="s">
        <v>260</v>
      </c>
      <c r="C144" s="16" t="s">
        <v>194</v>
      </c>
      <c r="D144" s="25">
        <f t="shared" si="12"/>
        <v>226222</v>
      </c>
      <c r="E144" s="18">
        <v>226222</v>
      </c>
      <c r="F144" s="18"/>
      <c r="G144" s="18"/>
      <c r="H144" s="18"/>
    </row>
    <row r="145" spans="1:9" ht="72" customHeight="1" x14ac:dyDescent="0.25">
      <c r="A145" s="16"/>
      <c r="B145" s="29" t="s">
        <v>261</v>
      </c>
      <c r="C145" s="16" t="s">
        <v>195</v>
      </c>
      <c r="D145" s="25">
        <f t="shared" si="12"/>
        <v>2143</v>
      </c>
      <c r="E145" s="18">
        <v>2143</v>
      </c>
      <c r="F145" s="18"/>
      <c r="G145" s="18"/>
      <c r="H145" s="18"/>
    </row>
    <row r="146" spans="1:9" ht="38.85" customHeight="1" x14ac:dyDescent="0.25">
      <c r="A146" s="16"/>
      <c r="B146" s="29" t="s">
        <v>262</v>
      </c>
      <c r="C146" s="16" t="s">
        <v>196</v>
      </c>
      <c r="D146" s="25">
        <f t="shared" si="12"/>
        <v>47</v>
      </c>
      <c r="E146" s="18">
        <v>47</v>
      </c>
      <c r="F146" s="18"/>
      <c r="G146" s="18"/>
      <c r="H146" s="18"/>
    </row>
    <row r="147" spans="1:9" ht="18.75" x14ac:dyDescent="0.3">
      <c r="A147" s="8"/>
      <c r="B147" s="7"/>
      <c r="C147" s="9"/>
      <c r="D147" s="10"/>
      <c r="E147" s="9"/>
      <c r="F147" s="9"/>
      <c r="G147" s="7"/>
      <c r="H147" s="7"/>
    </row>
    <row r="148" spans="1:9" x14ac:dyDescent="0.25">
      <c r="D148" s="5"/>
      <c r="E148" s="5"/>
      <c r="F148" s="5"/>
      <c r="G148" s="5"/>
      <c r="H148" s="5"/>
    </row>
    <row r="149" spans="1:9" x14ac:dyDescent="0.25">
      <c r="D149" s="15"/>
      <c r="E149" s="15"/>
      <c r="F149" s="15"/>
      <c r="G149" s="15"/>
      <c r="H149" s="15"/>
    </row>
    <row r="150" spans="1:9" x14ac:dyDescent="0.25">
      <c r="D150" s="5"/>
      <c r="E150" s="5"/>
    </row>
    <row r="151" spans="1:9" x14ac:dyDescent="0.25">
      <c r="D151" s="5"/>
      <c r="H151" s="5"/>
    </row>
    <row r="152" spans="1:9" x14ac:dyDescent="0.25">
      <c r="D152" s="5"/>
      <c r="I152" s="5"/>
    </row>
    <row r="153" spans="1:9" x14ac:dyDescent="0.25">
      <c r="D153" s="5"/>
    </row>
    <row r="154" spans="1:9" x14ac:dyDescent="0.25">
      <c r="D154" s="5"/>
    </row>
    <row r="155" spans="1:9" x14ac:dyDescent="0.25">
      <c r="D155" s="5"/>
    </row>
    <row r="156" spans="1:9" x14ac:dyDescent="0.25">
      <c r="D156" s="5"/>
    </row>
    <row r="157" spans="1:9" x14ac:dyDescent="0.25">
      <c r="D157" s="5"/>
    </row>
    <row r="158" spans="1:9" x14ac:dyDescent="0.25">
      <c r="D158" s="5"/>
    </row>
    <row r="159" spans="1:9" x14ac:dyDescent="0.25">
      <c r="D159" s="5"/>
    </row>
    <row r="160" spans="1:9" x14ac:dyDescent="0.25">
      <c r="D160" s="5"/>
    </row>
    <row r="161" spans="4:4" x14ac:dyDescent="0.25">
      <c r="D161" s="5"/>
    </row>
    <row r="162" spans="4:4" x14ac:dyDescent="0.25">
      <c r="D162" s="5"/>
    </row>
    <row r="163" spans="4:4" x14ac:dyDescent="0.25">
      <c r="D163" s="5"/>
    </row>
    <row r="164" spans="4:4" x14ac:dyDescent="0.25">
      <c r="D164" s="5"/>
    </row>
    <row r="165" spans="4:4" x14ac:dyDescent="0.25">
      <c r="D165" s="5"/>
    </row>
    <row r="166" spans="4:4" x14ac:dyDescent="0.25">
      <c r="D166" s="5"/>
    </row>
    <row r="167" spans="4:4" x14ac:dyDescent="0.25">
      <c r="D167" s="5"/>
    </row>
    <row r="168" spans="4:4" x14ac:dyDescent="0.25">
      <c r="D168" s="5"/>
    </row>
    <row r="169" spans="4:4" x14ac:dyDescent="0.25">
      <c r="D169" s="5"/>
    </row>
    <row r="170" spans="4:4" x14ac:dyDescent="0.25">
      <c r="D170" s="5"/>
    </row>
    <row r="171" spans="4:4" x14ac:dyDescent="0.25">
      <c r="D171" s="5"/>
    </row>
    <row r="172" spans="4:4" x14ac:dyDescent="0.25">
      <c r="D172" s="5"/>
    </row>
    <row r="173" spans="4:4" x14ac:dyDescent="0.25">
      <c r="D173" s="5"/>
    </row>
    <row r="174" spans="4:4" x14ac:dyDescent="0.25">
      <c r="D174" s="5"/>
    </row>
    <row r="175" spans="4:4" x14ac:dyDescent="0.25">
      <c r="D175" s="5"/>
    </row>
    <row r="176" spans="4:4" x14ac:dyDescent="0.25">
      <c r="D176" s="5"/>
    </row>
    <row r="177" spans="4:4" x14ac:dyDescent="0.25">
      <c r="D177" s="5"/>
    </row>
    <row r="178" spans="4:4" x14ac:dyDescent="0.25">
      <c r="D178" s="5"/>
    </row>
    <row r="179" spans="4:4" x14ac:dyDescent="0.25">
      <c r="D179" s="5"/>
    </row>
    <row r="180" spans="4:4" x14ac:dyDescent="0.25">
      <c r="D180" s="5"/>
    </row>
    <row r="181" spans="4:4" x14ac:dyDescent="0.25">
      <c r="D181" s="5"/>
    </row>
    <row r="182" spans="4:4" x14ac:dyDescent="0.25">
      <c r="D182" s="5"/>
    </row>
    <row r="183" spans="4:4" x14ac:dyDescent="0.25">
      <c r="D183" s="5"/>
    </row>
    <row r="184" spans="4:4" x14ac:dyDescent="0.25">
      <c r="D184" s="5"/>
    </row>
    <row r="185" spans="4:4" x14ac:dyDescent="0.25">
      <c r="D185" s="5"/>
    </row>
    <row r="186" spans="4:4" x14ac:dyDescent="0.25">
      <c r="D186" s="5"/>
    </row>
    <row r="187" spans="4:4" x14ac:dyDescent="0.25">
      <c r="D187" s="5"/>
    </row>
    <row r="188" spans="4:4" x14ac:dyDescent="0.25">
      <c r="D188" s="5"/>
    </row>
    <row r="189" spans="4:4" x14ac:dyDescent="0.25">
      <c r="D189" s="5"/>
    </row>
    <row r="190" spans="4:4" x14ac:dyDescent="0.25">
      <c r="D190" s="5"/>
    </row>
    <row r="191" spans="4:4" x14ac:dyDescent="0.25">
      <c r="D191" s="5"/>
    </row>
    <row r="192" spans="4:4" x14ac:dyDescent="0.25">
      <c r="D192" s="5"/>
    </row>
    <row r="193" spans="4:4" x14ac:dyDescent="0.25">
      <c r="D193" s="5"/>
    </row>
    <row r="194" spans="4:4" x14ac:dyDescent="0.25">
      <c r="D194" s="5"/>
    </row>
    <row r="195" spans="4:4" x14ac:dyDescent="0.25">
      <c r="D195" s="5"/>
    </row>
    <row r="196" spans="4:4" x14ac:dyDescent="0.25">
      <c r="D196" s="5"/>
    </row>
    <row r="197" spans="4:4" x14ac:dyDescent="0.25">
      <c r="D197" s="5"/>
    </row>
    <row r="198" spans="4:4" x14ac:dyDescent="0.25">
      <c r="D198" s="5"/>
    </row>
    <row r="199" spans="4:4" x14ac:dyDescent="0.25">
      <c r="D199" s="5"/>
    </row>
    <row r="200" spans="4:4" x14ac:dyDescent="0.25">
      <c r="D200" s="5"/>
    </row>
  </sheetData>
  <mergeCells count="12">
    <mergeCell ref="E1:H1"/>
    <mergeCell ref="A7:H7"/>
    <mergeCell ref="E6:H6"/>
    <mergeCell ref="A9:A10"/>
    <mergeCell ref="B9:B10"/>
    <mergeCell ref="C9:C10"/>
    <mergeCell ref="D9:D10"/>
    <mergeCell ref="E9:H9"/>
    <mergeCell ref="E3:H3"/>
    <mergeCell ref="E4:H4"/>
    <mergeCell ref="E5:H5"/>
    <mergeCell ref="E2:H2"/>
  </mergeCells>
  <pageMargins left="1.1811023622047245" right="0.39370078740157483" top="0.78740157480314965" bottom="0.78740157480314965" header="0" footer="0"/>
  <pageSetup paperSize="9" scale="57" fitToHeight="0" orientation="portrait" r:id="rId1"/>
  <headerFooter alignWithMargins="0">
    <oddHeader>&amp;C&amp;P</oddHeader>
  </headerFooter>
  <colBreaks count="1" manualBreakCount="1">
    <brk id="8" max="1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2</vt:i4>
      </vt:variant>
    </vt:vector>
  </HeadingPairs>
  <TitlesOfParts>
    <vt:vector size="4" baseType="lpstr">
      <vt:lpstr>pajamos 2023-12-31</vt:lpstr>
      <vt:lpstr>Lapas1</vt:lpstr>
      <vt:lpstr>'pajamos 2023-12-31'!Print_Area</vt:lpstr>
      <vt:lpstr>'pajamos 2023-12-31'!Print_Titles</vt:lpstr>
    </vt:vector>
  </TitlesOfParts>
  <Company>Finansų skyrius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Danguolė Vėlavičiutė</dc:creator>
  <cp:lastModifiedBy>User</cp:lastModifiedBy>
  <cp:lastPrinted>2024-01-11T07:35:07Z</cp:lastPrinted>
  <dcterms:created xsi:type="dcterms:W3CDTF">2005-12-12T09:06:15Z</dcterms:created>
  <dcterms:modified xsi:type="dcterms:W3CDTF">2024-01-11T15:48:55Z</dcterms:modified>
</cp:coreProperties>
</file>