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F30183D-F8D9-46BF-B7AD-1075E73FF403}" xr6:coauthVersionLast="47" xr6:coauthVersionMax="47" xr10:uidLastSave="{00000000-0000-0000-0000-000000000000}"/>
  <bookViews>
    <workbookView xWindow="-108" yWindow="-108" windowWidth="23256" windowHeight="12576" tabRatio="875" xr2:uid="{00000000-000D-0000-FFFF-FFFF00000000}"/>
  </bookViews>
  <sheets>
    <sheet name="pajamos 2022-02-24" sheetId="11" r:id="rId1"/>
    <sheet name="Lapas1" sheetId="12" state="hidden" r:id="rId2"/>
  </sheets>
  <definedNames>
    <definedName name="_xlnm.Print_Area" localSheetId="0">'pajamos 2022-02-24'!$A$1:$H$105</definedName>
    <definedName name="_xlnm.Print_Titles" localSheetId="0">'pajamos 2022-02-24'!$8:$10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1" l="1"/>
  <c r="G56" i="11"/>
  <c r="H56" i="11"/>
  <c r="E56" i="11"/>
  <c r="D58" i="11"/>
  <c r="E52" i="11"/>
  <c r="F52" i="11"/>
  <c r="G52" i="11"/>
  <c r="H52" i="11"/>
  <c r="E62" i="11"/>
  <c r="F62" i="11"/>
  <c r="G62" i="11"/>
  <c r="H62" i="11"/>
  <c r="D71" i="11"/>
  <c r="D72" i="11"/>
  <c r="D74" i="11"/>
  <c r="D73" i="11"/>
  <c r="D70" i="11"/>
  <c r="D69" i="11"/>
  <c r="D68" i="11"/>
  <c r="D60" i="11"/>
  <c r="D59" i="11"/>
  <c r="D67" i="11"/>
  <c r="D102" i="11"/>
  <c r="E81" i="11"/>
  <c r="F81" i="11"/>
  <c r="G81" i="11"/>
  <c r="H81" i="11"/>
  <c r="D82" i="11"/>
  <c r="D65" i="11"/>
  <c r="D66" i="11"/>
  <c r="D75" i="11"/>
  <c r="D64" i="11"/>
  <c r="D104" i="11"/>
  <c r="D56" i="11" l="1"/>
  <c r="D100" i="11" l="1"/>
  <c r="D101" i="11"/>
  <c r="D51" i="11"/>
  <c r="D103" i="11" l="1"/>
  <c r="E28" i="11"/>
  <c r="F28" i="11"/>
  <c r="G28" i="11"/>
  <c r="H28" i="11"/>
  <c r="D31" i="11"/>
  <c r="D32" i="11" l="1"/>
  <c r="H76" i="11" l="1"/>
  <c r="E76" i="11"/>
  <c r="F76" i="11"/>
  <c r="G76" i="11"/>
  <c r="D77" i="11"/>
  <c r="D37" i="11"/>
  <c r="D99" i="11" l="1"/>
  <c r="D98" i="11"/>
  <c r="D97" i="11"/>
  <c r="D96" i="11"/>
  <c r="H94" i="11"/>
  <c r="G94" i="11"/>
  <c r="F94" i="11"/>
  <c r="E94" i="11"/>
  <c r="D90" i="11"/>
  <c r="D89" i="11"/>
  <c r="D88" i="11"/>
  <c r="H87" i="11"/>
  <c r="G87" i="11"/>
  <c r="F87" i="11"/>
  <c r="E87" i="11"/>
  <c r="D86" i="11"/>
  <c r="D85" i="11"/>
  <c r="D84" i="11"/>
  <c r="D83" i="11"/>
  <c r="D80" i="11"/>
  <c r="D79" i="11"/>
  <c r="D78" i="11"/>
  <c r="D63" i="11"/>
  <c r="D62" i="11" s="1"/>
  <c r="D61" i="11"/>
  <c r="D55" i="11"/>
  <c r="D54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6" i="11"/>
  <c r="D35" i="11"/>
  <c r="D34" i="11"/>
  <c r="D33" i="11"/>
  <c r="D30" i="11"/>
  <c r="D25" i="11"/>
  <c r="D24" i="11"/>
  <c r="H23" i="11"/>
  <c r="G23" i="11"/>
  <c r="F23" i="11"/>
  <c r="E23" i="11"/>
  <c r="D21" i="11"/>
  <c r="D20" i="11"/>
  <c r="D19" i="11"/>
  <c r="D18" i="11"/>
  <c r="H17" i="11"/>
  <c r="G17" i="11"/>
  <c r="F17" i="11"/>
  <c r="E17" i="11"/>
  <c r="D16" i="11"/>
  <c r="D15" i="11"/>
  <c r="D14" i="11"/>
  <c r="H13" i="11"/>
  <c r="G13" i="11"/>
  <c r="F13" i="11"/>
  <c r="E13" i="11"/>
  <c r="D12" i="11"/>
  <c r="H11" i="11"/>
  <c r="G11" i="11"/>
  <c r="F11" i="11"/>
  <c r="E11" i="11"/>
  <c r="D81" i="11" l="1"/>
  <c r="F27" i="11"/>
  <c r="F26" i="11" s="1"/>
  <c r="F91" i="11" s="1"/>
  <c r="G27" i="11"/>
  <c r="G26" i="11" s="1"/>
  <c r="G91" i="11" s="1"/>
  <c r="E27" i="11"/>
  <c r="E26" i="11" s="1"/>
  <c r="E91" i="11" s="1"/>
  <c r="D28" i="11"/>
  <c r="H27" i="11"/>
  <c r="H26" i="11" s="1"/>
  <c r="H91" i="11" s="1"/>
  <c r="D76" i="11"/>
  <c r="D52" i="11"/>
  <c r="D94" i="11"/>
  <c r="D87" i="11"/>
  <c r="F22" i="11"/>
  <c r="G22" i="11"/>
  <c r="D11" i="11"/>
  <c r="H22" i="11"/>
  <c r="D17" i="11"/>
  <c r="E22" i="11"/>
  <c r="D13" i="11"/>
  <c r="D23" i="11"/>
  <c r="D27" i="11" l="1"/>
  <c r="D26" i="11" s="1"/>
  <c r="D22" i="11"/>
  <c r="D91" i="11" l="1"/>
</calcChain>
</file>

<file path=xl/sharedStrings.xml><?xml version="1.0" encoding="utf-8"?>
<sst xmlns="http://schemas.openxmlformats.org/spreadsheetml/2006/main" count="222" uniqueCount="215">
  <si>
    <t>Valstybės rinkliavos</t>
  </si>
  <si>
    <t>Vietinės rinkliavos</t>
  </si>
  <si>
    <t>5.1.</t>
  </si>
  <si>
    <t>Mokinio krepšeliui finansuoti</t>
  </si>
  <si>
    <t>Eil. Nr.</t>
  </si>
  <si>
    <t xml:space="preserve">Speciali tikslinė dotacija  </t>
  </si>
  <si>
    <t>Nekilnojamojo turto mokestis</t>
  </si>
  <si>
    <t>Žemės mokestis</t>
  </si>
  <si>
    <t xml:space="preserve">Gyventojų pajamų mokestis </t>
  </si>
  <si>
    <t>Materialiojo ir nematerialiojo turto realizavimo pajamos</t>
  </si>
  <si>
    <t xml:space="preserve">Įmokos už išlaikymą švietimo, socialinės apsaugos ir kitose įstaigose </t>
  </si>
  <si>
    <t>iš jų:</t>
  </si>
  <si>
    <t xml:space="preserve">Kitos neišvardytos pajamos  </t>
  </si>
  <si>
    <t>IŠ VISO PAJAMŲ</t>
  </si>
  <si>
    <t xml:space="preserve">Turto mokesčiai </t>
  </si>
  <si>
    <t>Pajamų ir pelno mokesčiai</t>
  </si>
  <si>
    <t>Prekių ir paslaugų mokesčiai</t>
  </si>
  <si>
    <t>Turto pajamos</t>
  </si>
  <si>
    <t>Kiti mokesčiai už valstybinius gamtos išteklius</t>
  </si>
  <si>
    <t>Pastatų ir statinių realizavimo pajamos</t>
  </si>
  <si>
    <t>Mašinių ir įrenginių realizavimo pajamos</t>
  </si>
  <si>
    <t>7.1.</t>
  </si>
  <si>
    <t>7.2.</t>
  </si>
  <si>
    <t>7.3.</t>
  </si>
  <si>
    <t xml:space="preserve">Pajamos už prekes ir  paslaugas </t>
  </si>
  <si>
    <t>Pajamos iš baudų ir konfiskacijos</t>
  </si>
  <si>
    <t>Apyvartos lėšos biudžeto lėšų stygiui dengti</t>
  </si>
  <si>
    <t xml:space="preserve">Specialiųjų programų lėšų likutis   </t>
  </si>
  <si>
    <t>Aplinkos apsaugos rėmimo specialiosios programos lėšų likutis</t>
  </si>
  <si>
    <t>Šilalės r. Pajūrio Stanislovo Biržiškio gimnazijos Šilalės r., Pajūrio mstl., Dariaus ir  Girėno g. 35, stogo rekonstravimas ( avarinės būklės likvidavimas)</t>
  </si>
  <si>
    <t>Pajamų pavadinimas</t>
  </si>
  <si>
    <t xml:space="preserve">                       </t>
  </si>
  <si>
    <t>jaunimo teisių apsaugai</t>
  </si>
  <si>
    <t xml:space="preserve">Savivaldybės mokykloms (klasėms arba grupėms), skirtoms šalies (regiono) mokiniams, turintiems specialiųjų ugdymosi poreikių, ir kitoms savivaldybėms perduotoms įstaigoms išlaikyti
</t>
  </si>
  <si>
    <t xml:space="preserve"> </t>
  </si>
  <si>
    <t>Kita tikslinė dotacija</t>
  </si>
  <si>
    <t>Socialinio būsto pardavimas</t>
  </si>
  <si>
    <t>3.1.</t>
  </si>
  <si>
    <t>3.2.</t>
  </si>
  <si>
    <t>3.3.</t>
  </si>
  <si>
    <t>4.1.</t>
  </si>
  <si>
    <t>4.2.</t>
  </si>
  <si>
    <t>5.1.1.</t>
  </si>
  <si>
    <t>5.1.3.</t>
  </si>
  <si>
    <t>5.1.4.</t>
  </si>
  <si>
    <t>5.1.5.</t>
  </si>
  <si>
    <t>6.1.</t>
  </si>
  <si>
    <t>6.2.</t>
  </si>
  <si>
    <t>6.3.</t>
  </si>
  <si>
    <t>Europos Sąjungos struktūrinių fondų lėšos</t>
  </si>
  <si>
    <t xml:space="preserve">iš viso ketvirčiais </t>
  </si>
  <si>
    <t>II</t>
  </si>
  <si>
    <t>III</t>
  </si>
  <si>
    <t>IV</t>
  </si>
  <si>
    <t>Kodai pagal ekonominę klasifikaciją</t>
  </si>
  <si>
    <t xml:space="preserve">I </t>
  </si>
  <si>
    <t>1.1.</t>
  </si>
  <si>
    <t>Paveldimo turto mokestis</t>
  </si>
  <si>
    <t>2.1.</t>
  </si>
  <si>
    <t>2.2.</t>
  </si>
  <si>
    <t>2.3.</t>
  </si>
  <si>
    <t>3.4.</t>
  </si>
  <si>
    <t>Valstybės biudžeto specialios tikslinės dotacijos</t>
  </si>
  <si>
    <t>dalyvauti rengiant ir vykdant mobilizaciją</t>
  </si>
  <si>
    <t>valstybinės kalbos vartojimo ir taisyklingumo kontrolei</t>
  </si>
  <si>
    <t>10.1.</t>
  </si>
  <si>
    <t>10.2.</t>
  </si>
  <si>
    <t>10.3.</t>
  </si>
  <si>
    <t>Europos Sąjungos finansinės paramos lėšos</t>
  </si>
  <si>
    <t>Eurpos Sąjungos lėšos</t>
  </si>
  <si>
    <t>PATVIRTINTA</t>
  </si>
  <si>
    <t>Patikslintas metinis planas</t>
  </si>
  <si>
    <t>1.1.1.</t>
  </si>
  <si>
    <t>1.1.1.1.1.</t>
  </si>
  <si>
    <t>1.1.3.</t>
  </si>
  <si>
    <t>1.1.3.1.</t>
  </si>
  <si>
    <t>1.1.3.2.</t>
  </si>
  <si>
    <t>1.1.3.3.</t>
  </si>
  <si>
    <t>1.1.4.</t>
  </si>
  <si>
    <t>1.1.4.7.1.1.</t>
  </si>
  <si>
    <t>1.1.4.7.2.1.</t>
  </si>
  <si>
    <t>1.1.4.7.2.2.1.</t>
  </si>
  <si>
    <t>1.1.4.7.2.2.2.</t>
  </si>
  <si>
    <t>1.3.4.</t>
  </si>
  <si>
    <t>1.3.4.2.</t>
  </si>
  <si>
    <t>1.3.4.2.1.</t>
  </si>
  <si>
    <t>1.3.4.2.3.</t>
  </si>
  <si>
    <t>1.3.4.2.6.</t>
  </si>
  <si>
    <t>1.3.4.2.18</t>
  </si>
  <si>
    <t>1.3.4.2.19.</t>
  </si>
  <si>
    <t>1.3.4.2.20.</t>
  </si>
  <si>
    <t>1.3.4.2.21.</t>
  </si>
  <si>
    <t>1.3.4.2.22.</t>
  </si>
  <si>
    <t>1.3.4.2.23.</t>
  </si>
  <si>
    <t>1.3.4.2.24.</t>
  </si>
  <si>
    <t>1.3.4.2.25.</t>
  </si>
  <si>
    <t>1.3.4.2.26.</t>
  </si>
  <si>
    <t>1.3.4.2.27.</t>
  </si>
  <si>
    <t>1.3.4.2.28.</t>
  </si>
  <si>
    <t>1.3.4.2.29.</t>
  </si>
  <si>
    <t>1.3.4.2.30.</t>
  </si>
  <si>
    <t>1.3.4.2.32.</t>
  </si>
  <si>
    <t>1.3.4.2.33.</t>
  </si>
  <si>
    <t>1.3.4.2.35.</t>
  </si>
  <si>
    <t>1.3.4.2.36.</t>
  </si>
  <si>
    <t>1.3.4.4.</t>
  </si>
  <si>
    <t>1.3.4.4.1.</t>
  </si>
  <si>
    <t>1.3.4.4.2.</t>
  </si>
  <si>
    <t>1.3.4.6.</t>
  </si>
  <si>
    <t>1.3.4.4.4.</t>
  </si>
  <si>
    <t>1.4.1.</t>
  </si>
  <si>
    <t>1.4.1.4.1.1.</t>
  </si>
  <si>
    <t>1.4.1.4.2.1.</t>
  </si>
  <si>
    <t>1.4.1.4.2.2.</t>
  </si>
  <si>
    <t>1.4.2.</t>
  </si>
  <si>
    <t>1.4.2.1.2.1.</t>
  </si>
  <si>
    <t>1.4.2.1.4.1.</t>
  </si>
  <si>
    <t>1.4.3.</t>
  </si>
  <si>
    <t>1.4.5.</t>
  </si>
  <si>
    <t>4.1.1.1.</t>
  </si>
  <si>
    <t>4.1.1.2.</t>
  </si>
  <si>
    <t>4.1.1.3.</t>
  </si>
  <si>
    <t>3.3.2.7.1.2.</t>
  </si>
  <si>
    <t>3.3.2.7.1.6.</t>
  </si>
  <si>
    <t>3.3.2.7.1.7.</t>
  </si>
  <si>
    <t>1.3.3.</t>
  </si>
  <si>
    <t>3.3.2.7.1.4.</t>
  </si>
  <si>
    <t>1.3.3..1.1.1.</t>
  </si>
  <si>
    <r>
      <t>Iš viso</t>
    </r>
    <r>
      <rPr>
        <sz val="14"/>
        <rFont val="Times New Roman"/>
        <family val="1"/>
        <charset val="186"/>
      </rPr>
      <t xml:space="preserve"> (1-3 eilutės)</t>
    </r>
  </si>
  <si>
    <t xml:space="preserve"> Mokestis už aplinkos teršimą</t>
  </si>
  <si>
    <t xml:space="preserve">cvilinės būklės aktams registruoti </t>
  </si>
  <si>
    <t>valstybės garantuojamai pirminei teisinei pagalbai  teikti</t>
  </si>
  <si>
    <t>civilinei saugai</t>
  </si>
  <si>
    <t>priešgaisrinei saugai</t>
  </si>
  <si>
    <t>gyvenamosios vietos deklaravimo duomenų ir gyvenamosios vietos neturinčių asmenų apskaitos duomenims tvarkyti</t>
  </si>
  <si>
    <t>savivaldybei priskirtiems archyviniams dokumentams tvarkyti</t>
  </si>
  <si>
    <t>būsto nuomos ar išperkamosios būsto nuomos mokesčių dalies kompensacijoms</t>
  </si>
  <si>
    <t>dalyvauti rengiant ir įgyvendinant darbo rinkos politikos priemones ir gyventojų užimtumo programas</t>
  </si>
  <si>
    <t>socialinėms paslaugoms</t>
  </si>
  <si>
    <t xml:space="preserve">melioracijai </t>
  </si>
  <si>
    <t>socialinei paramai mokiniams</t>
  </si>
  <si>
    <t>socialinėms išmokoms ir kompensacijoms skaičiuoti ir mokėti</t>
  </si>
  <si>
    <t>Valstybinėms (perduotoms savivaldybėms) funkcijoms atlikti</t>
  </si>
  <si>
    <t>Šilalės rajono savivaldybės administracijos</t>
  </si>
  <si>
    <t>Vietinės rinkliavos komunalinių atliekų surinkimą iš atliekų turėtojų ir atliekų tvarkymą)</t>
  </si>
  <si>
    <t>Nuomos mokestis už valstybinę žemę ir valstybinio vidaus vandenų fondo vandens telkinius</t>
  </si>
  <si>
    <t>duomenims Suteiktos valstybės pagalbos ir nereikšmingos pagalbos registrui teikti</t>
  </si>
  <si>
    <t>1.3.4.7.11.</t>
  </si>
  <si>
    <t>6.4.</t>
  </si>
  <si>
    <t>Palūkanos</t>
  </si>
  <si>
    <t>1.4.1.1.2.1.</t>
  </si>
  <si>
    <t>Finansuoti tarpinstitucinio bendradarbiavimo koordinatoriaus pareigybės išlaikymą savivaldybėje</t>
  </si>
  <si>
    <t>1.3.4.2.5.</t>
  </si>
  <si>
    <t>savivaldybėms priskirtiems geodezijos ir kartografijos darbams (savivaldybių erdvinių duomenų rinkiniams tvarkyti) organizuoti ir vykdyti</t>
  </si>
  <si>
    <t>5.1.2.</t>
  </si>
  <si>
    <t>1.3.4.2.37.</t>
  </si>
  <si>
    <t xml:space="preserve">Mokestis už medžiojamųjų gyvūnų išteklius </t>
  </si>
  <si>
    <t>1.3.4.6.19.</t>
  </si>
  <si>
    <t>1 priedas</t>
  </si>
  <si>
    <t>3.3.2.7.1.10.</t>
  </si>
  <si>
    <t>3.3.2.7.1.19.</t>
  </si>
  <si>
    <t>3.3.2.7.1.20.</t>
  </si>
  <si>
    <t>Projektas „Socialinio būsto fondo plėtra Šilalės rajono savivaldybėje“</t>
  </si>
  <si>
    <t>Projektas „Bendruomeninių vaikų globos namų steigimas ir vaikų dienos centrų tinklo plėtra Šilalės rajono savivaldybėje“</t>
  </si>
  <si>
    <t>Valstybės žemės sklypų pardavimo lėšų likutis</t>
  </si>
  <si>
    <t>1.3.4.7.27.</t>
  </si>
  <si>
    <t>1.3.4.7.29.</t>
  </si>
  <si>
    <t>1.3.4.7.30.</t>
  </si>
  <si>
    <t>1.3.4.7.32.</t>
  </si>
  <si>
    <t>Vaikų dienos socialinei priežiūrai organizuoti, teikti ir administruoti</t>
  </si>
  <si>
    <t>Neformaliajam vaikų švietimui iš VB</t>
  </si>
  <si>
    <t>Savivaldybių viešosioms bibliotekoms dokumentams įsigyti</t>
  </si>
  <si>
    <t>Pajamos už ilgalaikio ir trumpalaikio materialiojo turto nuomą</t>
  </si>
  <si>
    <t>1.4.2.1.1.1.</t>
  </si>
  <si>
    <t>Biudžetinių įstaigų pajamos už prekes ir paslaugas</t>
  </si>
  <si>
    <t>Žemės realizavimo pajamos</t>
  </si>
  <si>
    <t>3.3.2.7.1.23.</t>
  </si>
  <si>
    <t>3.3.2.7.1.25.</t>
  </si>
  <si>
    <t>Projektas „Kompleksinių paslaugų šeimai teikimas Šilalės rajono savivaldybėje"</t>
  </si>
  <si>
    <t>Kokybės krepšelio lėšų likutis</t>
  </si>
  <si>
    <t>Vietinės reikšmės keliams tiesti, taisyti, prižiūrėti ir saugaus eismo ir t.t. kapitalo investicijos</t>
  </si>
  <si>
    <t>1.3.4.6.20.</t>
  </si>
  <si>
    <t>Asmeninei pagalbai teikti ir administruoti</t>
  </si>
  <si>
    <t>1.3.4.7.36.</t>
  </si>
  <si>
    <t>1.3.4.7.37.</t>
  </si>
  <si>
    <t>x</t>
  </si>
  <si>
    <t>1.3.4.6.15.</t>
  </si>
  <si>
    <t>Būstams pritaikyti neįgaliesiems</t>
  </si>
  <si>
    <t>Padidintai globojamiems (rūpinamiems) vaikams teikiamai paramai būtiniausiems poreikiams (mitybos, sveikatos priežiūros, ugdymo) užtikrinti mokėti ir administruoti</t>
  </si>
  <si>
    <t>Ugdymo, maitinimo ir pavežėjimo lėšų socialinę riziką patiriančių vaikų ikimokykliniam ugdymui užtikrinti</t>
  </si>
  <si>
    <t>Padidėjusių išlaidų būsto šildymo išlaidų kompensacijoms teikti</t>
  </si>
  <si>
    <t>1.3.4.7.47.</t>
  </si>
  <si>
    <t>Socialinės reabilitacijos paslaugų neįgaliesiems teikimo bendruomenėje projektams įgyvendinti</t>
  </si>
  <si>
    <t>1.3.4.7.48.</t>
  </si>
  <si>
    <t>1.3.4.7.43.</t>
  </si>
  <si>
    <t>1.3.4.7.44.</t>
  </si>
  <si>
    <t>1.3.4.7.45.</t>
  </si>
  <si>
    <t>1.3.4.7.46.</t>
  </si>
  <si>
    <t>Lėšų likutis, nepanaudotas 2021 m.,  iš viso</t>
  </si>
  <si>
    <t>ŠILALĖS RAJONO SAVIVALDYBĖS 2022 M. BIUDŽETO PAJAMŲ PASKIRSTYMAS KETVIRČIAIS SĄRAŠAS</t>
  </si>
  <si>
    <t>Iš jų:</t>
  </si>
  <si>
    <t>gyventojų registrui tvarkyti ir duomenims valstybės registrams teikti</t>
  </si>
  <si>
    <t>plėtoti sveiką gyvenseną bei stiprinti sveikos gyvensenos įgūdžius ugdymo įstaigose ir bendruomenėse, vykdyti visuomenės sveikatos stebėseną savivaldybėse</t>
  </si>
  <si>
    <t>plėtoti visuomenės psichikos sveikatos paslaugų prieinamumą bei ankstyvojo savižudybių atpažinimo ir kompleksinės pagalbos teikimo sistemą</t>
  </si>
  <si>
    <t>asmens sveikatos priežiūros kokybės užtikrinimui (vykdyti neveiksnių asmenų būklės peržiūrėjimo funkciją)</t>
  </si>
  <si>
    <t xml:space="preserve">mokinio (klasės, grupės) krepšeliui  finansuoti </t>
  </si>
  <si>
    <t>Valstybės investicijų 2022–2024 metų programoje numatytoms kapitalo investicijoms finansuoti</t>
  </si>
  <si>
    <t>Laisvalaikio ir sporto komplekso Šilalėje, Kovo 11-osios g. 15, sporto salės statyba</t>
  </si>
  <si>
    <t>Savivaldybės vietinės reikšmės keliams(gatvėms) tiesti, taisyti, prižiūrėti ir saugaus eismo sąlygoms užtikrinti</t>
  </si>
  <si>
    <t>Kokybės krepšelis mokykloms iš ES struktūrinių fondų lėšų bendrai finansuojamo projekto „Kokybės krepšelis“</t>
  </si>
  <si>
    <t>Socialinių paslaugų srities darbuotojų minimaliesiems pareiginės algos pastoviosios dalies koeficientams didinti</t>
  </si>
  <si>
    <t>Pedagoginių darbuotojų, išlaikomų iš savivaldybės biudžeto lėšų, darbo užmokesčiui didinti (Meno ir sporto mokykloms, darželiams)</t>
  </si>
  <si>
    <t>žemės ūkio funkcijoms atlikti</t>
  </si>
  <si>
    <t>direktoriaus 2022 m. kovo 30 d.</t>
  </si>
  <si>
    <t>įsakymu Nr. DĮV-240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</si>
</sst>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Helv"/>
    </font>
    <font>
      <sz val="14"/>
      <name val="Times New Roman"/>
      <family val="1"/>
      <charset val="186"/>
    </font>
    <font>
      <sz val="16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15"/>
    </xf>
    <xf numFmtId="0" fontId="2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5" xfId="0" applyFont="1" applyBorder="1"/>
    <xf numFmtId="1" fontId="4" fillId="0" borderId="5" xfId="0" applyNumberFormat="1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2" borderId="0" xfId="0" applyFont="1" applyFill="1"/>
    <xf numFmtId="0" fontId="2" fillId="2" borderId="0" xfId="0" applyFont="1" applyFill="1"/>
    <xf numFmtId="0" fontId="5" fillId="0" borderId="0" xfId="0" applyFont="1" applyAlignment="1">
      <alignment horizontal="left"/>
    </xf>
    <xf numFmtId="0" fontId="6" fillId="3" borderId="6" xfId="0" applyFont="1" applyFill="1" applyBorder="1" applyAlignment="1">
      <alignment vertical="top" wrapText="1"/>
    </xf>
    <xf numFmtId="1" fontId="7" fillId="0" borderId="0" xfId="0" applyNumberFormat="1" applyFont="1"/>
    <xf numFmtId="0" fontId="6" fillId="3" borderId="2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1" fontId="6" fillId="3" borderId="1" xfId="0" applyNumberFormat="1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/>
    </xf>
    <xf numFmtId="0" fontId="4" fillId="0" borderId="2" xfId="0" applyFont="1" applyBorder="1" applyAlignment="1">
      <alignment vertical="top" wrapText="1"/>
    </xf>
    <xf numFmtId="1" fontId="4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1" fontId="6" fillId="3" borderId="2" xfId="0" applyNumberFormat="1" applyFont="1" applyFill="1" applyBorder="1" applyAlignment="1">
      <alignment vertical="top" wrapText="1"/>
    </xf>
    <xf numFmtId="16" fontId="4" fillId="0" borderId="2" xfId="0" applyNumberFormat="1" applyFont="1" applyBorder="1" applyAlignment="1">
      <alignment vertical="top" wrapText="1"/>
    </xf>
    <xf numFmtId="1" fontId="4" fillId="0" borderId="2" xfId="0" applyNumberFormat="1" applyFont="1" applyBorder="1" applyAlignment="1">
      <alignment vertical="top" wrapText="1"/>
    </xf>
    <xf numFmtId="1" fontId="4" fillId="2" borderId="2" xfId="0" applyNumberFormat="1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1" fontId="6" fillId="0" borderId="2" xfId="0" applyNumberFormat="1" applyFont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1" fontId="4" fillId="0" borderId="2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/>
    </xf>
    <xf numFmtId="1" fontId="6" fillId="2" borderId="2" xfId="0" applyNumberFormat="1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" fontId="4" fillId="0" borderId="2" xfId="0" applyNumberFormat="1" applyFont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1" fontId="6" fillId="2" borderId="2" xfId="0" applyNumberFormat="1" applyFont="1" applyFill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1" fontId="6" fillId="0" borderId="2" xfId="0" applyNumberFormat="1" applyFont="1" applyBorder="1" applyAlignment="1">
      <alignment vertical="top"/>
    </xf>
    <xf numFmtId="1" fontId="4" fillId="2" borderId="2" xfId="0" applyNumberFormat="1" applyFont="1" applyFill="1" applyBorder="1" applyAlignment="1">
      <alignment vertical="top"/>
    </xf>
    <xf numFmtId="0" fontId="4" fillId="0" borderId="6" xfId="0" applyFont="1" applyBorder="1" applyAlignment="1">
      <alignment vertical="top" wrapText="1"/>
    </xf>
    <xf numFmtId="1" fontId="6" fillId="3" borderId="2" xfId="0" applyNumberFormat="1" applyFont="1" applyFill="1" applyBorder="1" applyAlignment="1">
      <alignment vertical="top"/>
    </xf>
    <xf numFmtId="1" fontId="4" fillId="0" borderId="2" xfId="0" applyNumberFormat="1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2" borderId="2" xfId="0" applyFont="1" applyFill="1" applyBorder="1" applyAlignment="1">
      <alignment vertical="top"/>
    </xf>
    <xf numFmtId="0" fontId="6" fillId="3" borderId="2" xfId="0" applyFont="1" applyFill="1" applyBorder="1" applyAlignment="1">
      <alignment vertical="top"/>
    </xf>
    <xf numFmtId="0" fontId="6" fillId="4" borderId="2" xfId="0" applyFont="1" applyFill="1" applyBorder="1" applyAlignment="1">
      <alignment vertical="top" wrapText="1"/>
    </xf>
    <xf numFmtId="1" fontId="6" fillId="4" borderId="2" xfId="0" applyNumberFormat="1" applyFont="1" applyFill="1" applyBorder="1" applyAlignment="1">
      <alignment vertical="top"/>
    </xf>
    <xf numFmtId="0" fontId="6" fillId="0" borderId="7" xfId="0" applyFont="1" applyBorder="1" applyAlignment="1">
      <alignment vertical="top" wrapText="1"/>
    </xf>
    <xf numFmtId="1" fontId="6" fillId="0" borderId="7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0" xfId="0" applyFont="1" applyBorder="1" applyAlignment="1">
      <alignment vertical="top" wrapText="1"/>
    </xf>
    <xf numFmtId="1" fontId="6" fillId="0" borderId="0" xfId="0" applyNumberFormat="1" applyFont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3">
    <cellStyle name="Įprastas" xfId="0" builtinId="0"/>
    <cellStyle name="Normal_Sheet1" xfId="1" xr:uid="{00000000-0005-0000-0000-000001000000}"/>
    <cellStyle name="Stilius 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8"/>
  <sheetViews>
    <sheetView tabSelected="1" zoomScale="75" zoomScaleNormal="75" zoomScaleSheetLayoutView="100" workbookViewId="0">
      <selection activeCell="C9" sqref="C9:C10"/>
    </sheetView>
  </sheetViews>
  <sheetFormatPr defaultColWidth="9.109375" defaultRowHeight="15.6" x14ac:dyDescent="0.3"/>
  <cols>
    <col min="1" max="1" width="7.88671875" style="2" customWidth="1"/>
    <col min="2" max="2" width="57.88671875" style="1" customWidth="1"/>
    <col min="3" max="3" width="16" style="1" customWidth="1"/>
    <col min="4" max="4" width="15.88671875" style="1" customWidth="1"/>
    <col min="5" max="5" width="12.44140625" style="1" customWidth="1"/>
    <col min="6" max="6" width="13.44140625" style="1" customWidth="1"/>
    <col min="7" max="7" width="14.33203125" style="1" customWidth="1"/>
    <col min="8" max="8" width="14" style="1" customWidth="1"/>
    <col min="9" max="9" width="6.33203125" style="1" customWidth="1"/>
    <col min="10" max="11" width="9.109375" style="1"/>
    <col min="12" max="12" width="10.44140625" style="1" bestFit="1" customWidth="1"/>
    <col min="13" max="16384" width="9.109375" style="1"/>
  </cols>
  <sheetData>
    <row r="1" spans="1:8" ht="21" x14ac:dyDescent="0.4">
      <c r="B1" s="3"/>
      <c r="C1" s="3"/>
      <c r="E1" s="68" t="s">
        <v>70</v>
      </c>
      <c r="F1" s="68"/>
      <c r="G1" s="68"/>
      <c r="H1" s="68"/>
    </row>
    <row r="2" spans="1:8" ht="21" x14ac:dyDescent="0.4">
      <c r="B2" s="3"/>
      <c r="C2" s="3"/>
      <c r="E2" s="15" t="s">
        <v>143</v>
      </c>
      <c r="F2" s="15"/>
      <c r="G2" s="15"/>
      <c r="H2" s="15"/>
    </row>
    <row r="3" spans="1:8" ht="21" x14ac:dyDescent="0.4">
      <c r="B3" s="3"/>
      <c r="C3" s="3"/>
      <c r="E3" s="15" t="s">
        <v>213</v>
      </c>
      <c r="F3" s="15"/>
      <c r="G3" s="15"/>
      <c r="H3" s="15"/>
    </row>
    <row r="4" spans="1:8" ht="21" x14ac:dyDescent="0.4">
      <c r="B4" s="3"/>
      <c r="C4" s="3"/>
      <c r="E4" s="15" t="s">
        <v>214</v>
      </c>
      <c r="F4" s="15"/>
      <c r="G4" s="15"/>
      <c r="H4" s="15"/>
    </row>
    <row r="5" spans="1:8" ht="21" x14ac:dyDescent="0.4">
      <c r="B5" s="3"/>
      <c r="C5" s="3"/>
      <c r="E5" s="15" t="s">
        <v>158</v>
      </c>
      <c r="F5" s="15"/>
      <c r="G5" s="15"/>
      <c r="H5" s="15"/>
    </row>
    <row r="6" spans="1:8" ht="21" x14ac:dyDescent="0.4">
      <c r="B6" s="3"/>
      <c r="C6" s="3"/>
      <c r="E6" s="68"/>
      <c r="F6" s="68"/>
      <c r="G6" s="68"/>
      <c r="H6" s="68"/>
    </row>
    <row r="7" spans="1:8" ht="22.65" customHeight="1" x14ac:dyDescent="0.3">
      <c r="A7" s="69" t="s">
        <v>199</v>
      </c>
      <c r="B7" s="69"/>
      <c r="C7" s="69"/>
      <c r="D7" s="69"/>
      <c r="E7" s="69"/>
      <c r="F7" s="69"/>
      <c r="G7" s="69"/>
      <c r="H7" s="69"/>
    </row>
    <row r="8" spans="1:8" ht="19.5" customHeight="1" x14ac:dyDescent="0.3">
      <c r="D8" s="6"/>
    </row>
    <row r="9" spans="1:8" ht="17.399999999999999" x14ac:dyDescent="0.3">
      <c r="A9" s="70" t="s">
        <v>4</v>
      </c>
      <c r="B9" s="72" t="s">
        <v>30</v>
      </c>
      <c r="C9" s="72" t="s">
        <v>54</v>
      </c>
      <c r="D9" s="72" t="s">
        <v>71</v>
      </c>
      <c r="E9" s="74" t="s">
        <v>50</v>
      </c>
      <c r="F9" s="75"/>
      <c r="G9" s="75"/>
      <c r="H9" s="76"/>
    </row>
    <row r="10" spans="1:8" ht="35.4" customHeight="1" x14ac:dyDescent="0.3">
      <c r="A10" s="71"/>
      <c r="B10" s="73"/>
      <c r="C10" s="73"/>
      <c r="D10" s="73"/>
      <c r="E10" s="11" t="s">
        <v>55</v>
      </c>
      <c r="F10" s="12" t="s">
        <v>51</v>
      </c>
      <c r="G10" s="12" t="s">
        <v>52</v>
      </c>
      <c r="H10" s="12" t="s">
        <v>53</v>
      </c>
    </row>
    <row r="11" spans="1:8" ht="18" x14ac:dyDescent="0.3">
      <c r="A11" s="18">
        <v>1</v>
      </c>
      <c r="B11" s="19" t="s">
        <v>15</v>
      </c>
      <c r="C11" s="19" t="s">
        <v>72</v>
      </c>
      <c r="D11" s="20">
        <f>SUM(E11:H11)</f>
        <v>17201000</v>
      </c>
      <c r="E11" s="21">
        <f>SUM(E12)</f>
        <v>3518587</v>
      </c>
      <c r="F11" s="21">
        <f>SUM(F12)</f>
        <v>6719111</v>
      </c>
      <c r="G11" s="21">
        <f>SUM(G12)</f>
        <v>4563190</v>
      </c>
      <c r="H11" s="21">
        <f>SUM(H12)</f>
        <v>2400112</v>
      </c>
    </row>
    <row r="12" spans="1:8" ht="18" x14ac:dyDescent="0.3">
      <c r="A12" s="22" t="s">
        <v>56</v>
      </c>
      <c r="B12" s="22" t="s">
        <v>8</v>
      </c>
      <c r="C12" s="22" t="s">
        <v>73</v>
      </c>
      <c r="D12" s="23">
        <f>SUM(E12:H12)</f>
        <v>17201000</v>
      </c>
      <c r="E12" s="24">
        <v>3518587</v>
      </c>
      <c r="F12" s="24">
        <v>6719111</v>
      </c>
      <c r="G12" s="24">
        <v>4563190</v>
      </c>
      <c r="H12" s="24">
        <v>2400112</v>
      </c>
    </row>
    <row r="13" spans="1:8" ht="17.399999999999999" x14ac:dyDescent="0.3">
      <c r="A13" s="18">
        <v>2</v>
      </c>
      <c r="B13" s="18" t="s">
        <v>14</v>
      </c>
      <c r="C13" s="18" t="s">
        <v>74</v>
      </c>
      <c r="D13" s="25">
        <f>SUM(D14:D16)</f>
        <v>505000</v>
      </c>
      <c r="E13" s="25">
        <f>SUM(E14:E16)</f>
        <v>117000</v>
      </c>
      <c r="F13" s="25">
        <f>SUM(F14:F16)</f>
        <v>45000</v>
      </c>
      <c r="G13" s="25">
        <f>SUM(G14:G16)</f>
        <v>43000</v>
      </c>
      <c r="H13" s="25">
        <f>SUM(H14:H16)</f>
        <v>300000</v>
      </c>
    </row>
    <row r="14" spans="1:8" ht="18" x14ac:dyDescent="0.3">
      <c r="A14" s="26" t="s">
        <v>58</v>
      </c>
      <c r="B14" s="22" t="s">
        <v>7</v>
      </c>
      <c r="C14" s="22" t="s">
        <v>75</v>
      </c>
      <c r="D14" s="27">
        <f>SUM(E14:H14)</f>
        <v>300000</v>
      </c>
      <c r="E14" s="24">
        <v>16000</v>
      </c>
      <c r="F14" s="24">
        <v>20000</v>
      </c>
      <c r="G14" s="24">
        <v>10000</v>
      </c>
      <c r="H14" s="24">
        <v>254000</v>
      </c>
    </row>
    <row r="15" spans="1:8" ht="18" x14ac:dyDescent="0.3">
      <c r="A15" s="22" t="s">
        <v>59</v>
      </c>
      <c r="B15" s="22" t="s">
        <v>57</v>
      </c>
      <c r="C15" s="22" t="s">
        <v>76</v>
      </c>
      <c r="D15" s="27">
        <f>SUM(E15:H15)</f>
        <v>5000</v>
      </c>
      <c r="E15" s="24">
        <v>1000</v>
      </c>
      <c r="F15" s="24">
        <v>2000</v>
      </c>
      <c r="G15" s="24">
        <v>1000</v>
      </c>
      <c r="H15" s="24">
        <v>1000</v>
      </c>
    </row>
    <row r="16" spans="1:8" ht="18" x14ac:dyDescent="0.3">
      <c r="A16" s="22" t="s">
        <v>60</v>
      </c>
      <c r="B16" s="22" t="s">
        <v>6</v>
      </c>
      <c r="C16" s="22" t="s">
        <v>77</v>
      </c>
      <c r="D16" s="27">
        <f>SUM(E16:H16)</f>
        <v>200000</v>
      </c>
      <c r="E16" s="24">
        <v>100000</v>
      </c>
      <c r="F16" s="24">
        <v>23000</v>
      </c>
      <c r="G16" s="24">
        <v>32000</v>
      </c>
      <c r="H16" s="24">
        <v>45000</v>
      </c>
    </row>
    <row r="17" spans="1:12" ht="17.399999999999999" x14ac:dyDescent="0.3">
      <c r="A17" s="18">
        <v>3</v>
      </c>
      <c r="B17" s="18" t="s">
        <v>16</v>
      </c>
      <c r="C17" s="18" t="s">
        <v>78</v>
      </c>
      <c r="D17" s="25">
        <f>SUM(D18:D21)</f>
        <v>732000</v>
      </c>
      <c r="E17" s="25">
        <f>SUM(E18:E21)</f>
        <v>204863</v>
      </c>
      <c r="F17" s="25">
        <f>SUM(F18:F21)</f>
        <v>178000</v>
      </c>
      <c r="G17" s="25">
        <f>SUM(G18:G21)</f>
        <v>174600</v>
      </c>
      <c r="H17" s="25">
        <f>SUM(H18:H21)</f>
        <v>174537</v>
      </c>
    </row>
    <row r="18" spans="1:12" ht="18" x14ac:dyDescent="0.3">
      <c r="A18" s="22" t="s">
        <v>37</v>
      </c>
      <c r="B18" s="22" t="s">
        <v>129</v>
      </c>
      <c r="C18" s="22" t="s">
        <v>79</v>
      </c>
      <c r="D18" s="28">
        <f>SUM(E18:H18)</f>
        <v>60000</v>
      </c>
      <c r="E18" s="24">
        <v>60000</v>
      </c>
      <c r="F18" s="24"/>
      <c r="G18" s="24"/>
      <c r="H18" s="24"/>
    </row>
    <row r="19" spans="1:12" ht="18" x14ac:dyDescent="0.3">
      <c r="A19" s="22" t="s">
        <v>38</v>
      </c>
      <c r="B19" s="22" t="s">
        <v>0</v>
      </c>
      <c r="C19" s="22" t="s">
        <v>80</v>
      </c>
      <c r="D19" s="28">
        <f>SUM(E19:H19)</f>
        <v>52000</v>
      </c>
      <c r="E19" s="24">
        <v>13000</v>
      </c>
      <c r="F19" s="24">
        <v>13000</v>
      </c>
      <c r="G19" s="24">
        <v>13000</v>
      </c>
      <c r="H19" s="24">
        <v>13000</v>
      </c>
    </row>
    <row r="20" spans="1:12" ht="39.15" customHeight="1" x14ac:dyDescent="0.3">
      <c r="A20" s="22" t="s">
        <v>39</v>
      </c>
      <c r="B20" s="22" t="s">
        <v>144</v>
      </c>
      <c r="C20" s="22" t="s">
        <v>81</v>
      </c>
      <c r="D20" s="28">
        <f>SUM(E20:H20)</f>
        <v>600000</v>
      </c>
      <c r="E20" s="24">
        <v>126863</v>
      </c>
      <c r="F20" s="24">
        <v>160000</v>
      </c>
      <c r="G20" s="24">
        <v>156600</v>
      </c>
      <c r="H20" s="24">
        <v>156537</v>
      </c>
    </row>
    <row r="21" spans="1:12" ht="21.15" customHeight="1" x14ac:dyDescent="0.3">
      <c r="A21" s="22" t="s">
        <v>61</v>
      </c>
      <c r="B21" s="22" t="s">
        <v>1</v>
      </c>
      <c r="C21" s="22" t="s">
        <v>82</v>
      </c>
      <c r="D21" s="28">
        <f>SUM(E21:H21)</f>
        <v>20000</v>
      </c>
      <c r="E21" s="24">
        <v>5000</v>
      </c>
      <c r="F21" s="24">
        <v>5000</v>
      </c>
      <c r="G21" s="24">
        <v>5000</v>
      </c>
      <c r="H21" s="24">
        <v>5000</v>
      </c>
      <c r="L21" s="1" t="s">
        <v>31</v>
      </c>
    </row>
    <row r="22" spans="1:12" ht="18" x14ac:dyDescent="0.3">
      <c r="A22" s="22"/>
      <c r="B22" s="29" t="s">
        <v>128</v>
      </c>
      <c r="C22" s="30" t="s">
        <v>56</v>
      </c>
      <c r="D22" s="31">
        <f>SUM(D11,D13,D17)</f>
        <v>18438000</v>
      </c>
      <c r="E22" s="31">
        <f>SUM(E11,E13,E17)</f>
        <v>3840450</v>
      </c>
      <c r="F22" s="31">
        <f>SUM(F11,F13,F17)</f>
        <v>6942111</v>
      </c>
      <c r="G22" s="31">
        <f>SUM(G11,G13,G17)</f>
        <v>4780790</v>
      </c>
      <c r="H22" s="31">
        <f>SUM(H11,H13,H17)</f>
        <v>2874649</v>
      </c>
    </row>
    <row r="23" spans="1:12" ht="17.399999999999999" x14ac:dyDescent="0.3">
      <c r="A23" s="18">
        <v>4</v>
      </c>
      <c r="B23" s="18" t="s">
        <v>69</v>
      </c>
      <c r="C23" s="18" t="s">
        <v>125</v>
      </c>
      <c r="D23" s="25">
        <f>SUM(D24:D25)</f>
        <v>530000</v>
      </c>
      <c r="E23" s="25">
        <f>SUM(E24:E25)</f>
        <v>530000</v>
      </c>
      <c r="F23" s="25">
        <f>SUM(F24:F25)</f>
        <v>0</v>
      </c>
      <c r="G23" s="25">
        <f>SUM(G24:G25)</f>
        <v>0</v>
      </c>
      <c r="H23" s="25">
        <f>SUM(H24:H25)</f>
        <v>0</v>
      </c>
    </row>
    <row r="24" spans="1:12" ht="18" x14ac:dyDescent="0.3">
      <c r="A24" s="22" t="s">
        <v>40</v>
      </c>
      <c r="B24" s="22" t="s">
        <v>68</v>
      </c>
      <c r="C24" s="32" t="s">
        <v>127</v>
      </c>
      <c r="D24" s="33">
        <f>SUM(E24:H24)</f>
        <v>530000</v>
      </c>
      <c r="E24" s="33">
        <v>530000</v>
      </c>
      <c r="F24" s="33"/>
      <c r="G24" s="33"/>
      <c r="H24" s="33"/>
    </row>
    <row r="25" spans="1:12" ht="21.15" customHeight="1" x14ac:dyDescent="0.3">
      <c r="A25" s="22" t="s">
        <v>41</v>
      </c>
      <c r="B25" s="22" t="s">
        <v>49</v>
      </c>
      <c r="C25" s="32" t="s">
        <v>127</v>
      </c>
      <c r="D25" s="33">
        <f>SUM(E25:H25)</f>
        <v>0</v>
      </c>
      <c r="E25" s="34"/>
      <c r="F25" s="34"/>
      <c r="G25" s="34"/>
      <c r="H25" s="34">
        <v>0</v>
      </c>
    </row>
    <row r="26" spans="1:12" ht="20.25" customHeight="1" x14ac:dyDescent="0.3">
      <c r="A26" s="18">
        <v>5</v>
      </c>
      <c r="B26" s="18" t="s">
        <v>62</v>
      </c>
      <c r="C26" s="18" t="s">
        <v>83</v>
      </c>
      <c r="D26" s="25">
        <f>SUM(D27)</f>
        <v>13526582</v>
      </c>
      <c r="E26" s="25">
        <f>SUM(E27)</f>
        <v>3285631</v>
      </c>
      <c r="F26" s="25">
        <f>SUM(F27)</f>
        <v>4625483</v>
      </c>
      <c r="G26" s="25">
        <f>SUM(G27)</f>
        <v>2033376</v>
      </c>
      <c r="H26" s="25">
        <f>SUM(H27)</f>
        <v>3582092</v>
      </c>
    </row>
    <row r="27" spans="1:12" ht="21.15" customHeight="1" x14ac:dyDescent="0.3">
      <c r="A27" s="29" t="s">
        <v>2</v>
      </c>
      <c r="B27" s="22" t="s">
        <v>5</v>
      </c>
      <c r="C27" s="22" t="s">
        <v>83</v>
      </c>
      <c r="D27" s="27">
        <f>SUM(D28,D52,D55,D56,D62)</f>
        <v>13526582</v>
      </c>
      <c r="E27" s="27">
        <f>SUM(E28,E52,E55,E56,E62)</f>
        <v>3285631</v>
      </c>
      <c r="F27" s="27">
        <f>SUM(F28,F52,F55,F56,F62)</f>
        <v>4625483</v>
      </c>
      <c r="G27" s="27">
        <f>SUM(G28,G52,G55,G56,G62)</f>
        <v>2033376</v>
      </c>
      <c r="H27" s="27">
        <f>SUM(H28,H52,H55,H56,H62)</f>
        <v>3582092</v>
      </c>
    </row>
    <row r="28" spans="1:12" ht="36" customHeight="1" x14ac:dyDescent="0.3">
      <c r="A28" s="29" t="s">
        <v>42</v>
      </c>
      <c r="B28" s="29" t="s">
        <v>142</v>
      </c>
      <c r="C28" s="30" t="s">
        <v>84</v>
      </c>
      <c r="D28" s="35">
        <f>SUM(D30:D51)</f>
        <v>3138556</v>
      </c>
      <c r="E28" s="35">
        <f>SUM(E30:E51)</f>
        <v>840449</v>
      </c>
      <c r="F28" s="35">
        <f>SUM(F30:F51)</f>
        <v>829639</v>
      </c>
      <c r="G28" s="35">
        <f>SUM(G30:G51)</f>
        <v>728229</v>
      </c>
      <c r="H28" s="35">
        <f>SUM(H30:H51)</f>
        <v>740239</v>
      </c>
      <c r="J28" s="13"/>
    </row>
    <row r="29" spans="1:12" ht="19.05" customHeight="1" x14ac:dyDescent="0.3">
      <c r="A29" s="66"/>
      <c r="B29" s="29" t="s">
        <v>200</v>
      </c>
      <c r="C29" s="67"/>
      <c r="D29" s="35"/>
      <c r="E29" s="35"/>
      <c r="F29" s="35"/>
      <c r="G29" s="35"/>
      <c r="H29" s="35"/>
      <c r="J29" s="13"/>
    </row>
    <row r="30" spans="1:12" ht="18" x14ac:dyDescent="0.3">
      <c r="A30" s="36"/>
      <c r="B30" s="22" t="s">
        <v>212</v>
      </c>
      <c r="C30" s="36" t="s">
        <v>85</v>
      </c>
      <c r="D30" s="37">
        <f>SUM(E30:H30)</f>
        <v>261000</v>
      </c>
      <c r="E30" s="24">
        <v>65200</v>
      </c>
      <c r="F30" s="24">
        <v>65200</v>
      </c>
      <c r="G30" s="24">
        <v>65300</v>
      </c>
      <c r="H30" s="24">
        <v>65300</v>
      </c>
    </row>
    <row r="31" spans="1:12" ht="36" x14ac:dyDescent="0.3">
      <c r="A31" s="36"/>
      <c r="B31" s="38" t="s">
        <v>141</v>
      </c>
      <c r="C31" s="36" t="s">
        <v>86</v>
      </c>
      <c r="D31" s="37">
        <f t="shared" ref="D31:D50" si="0">SUM(E31:H31)</f>
        <v>165400</v>
      </c>
      <c r="E31" s="24">
        <v>49600</v>
      </c>
      <c r="F31" s="24">
        <v>33100</v>
      </c>
      <c r="G31" s="24">
        <v>33100</v>
      </c>
      <c r="H31" s="24">
        <v>49600</v>
      </c>
    </row>
    <row r="32" spans="1:12" ht="63.15" customHeight="1" x14ac:dyDescent="0.3">
      <c r="A32" s="36"/>
      <c r="B32" s="38" t="s">
        <v>153</v>
      </c>
      <c r="C32" s="36" t="s">
        <v>152</v>
      </c>
      <c r="D32" s="37">
        <f t="shared" si="0"/>
        <v>11356</v>
      </c>
      <c r="E32" s="24">
        <v>2839</v>
      </c>
      <c r="F32" s="24">
        <v>2839</v>
      </c>
      <c r="G32" s="24">
        <v>2839</v>
      </c>
      <c r="H32" s="24">
        <v>2839</v>
      </c>
    </row>
    <row r="33" spans="1:8" ht="18" x14ac:dyDescent="0.3">
      <c r="A33" s="36"/>
      <c r="B33" s="22" t="s">
        <v>139</v>
      </c>
      <c r="C33" s="36" t="s">
        <v>87</v>
      </c>
      <c r="D33" s="37">
        <f t="shared" si="0"/>
        <v>202000</v>
      </c>
      <c r="E33" s="24">
        <v>57200</v>
      </c>
      <c r="F33" s="24">
        <v>57200</v>
      </c>
      <c r="G33" s="24">
        <v>57300</v>
      </c>
      <c r="H33" s="24">
        <v>30300</v>
      </c>
    </row>
    <row r="34" spans="1:8" ht="18" x14ac:dyDescent="0.3">
      <c r="A34" s="36"/>
      <c r="B34" s="22" t="s">
        <v>140</v>
      </c>
      <c r="C34" s="36" t="s">
        <v>88</v>
      </c>
      <c r="D34" s="37">
        <f t="shared" si="0"/>
        <v>458500</v>
      </c>
      <c r="E34" s="24">
        <v>114600</v>
      </c>
      <c r="F34" s="24">
        <v>114600</v>
      </c>
      <c r="G34" s="24">
        <v>100900</v>
      </c>
      <c r="H34" s="24">
        <v>128400</v>
      </c>
    </row>
    <row r="35" spans="1:8" ht="18" x14ac:dyDescent="0.3">
      <c r="A35" s="36"/>
      <c r="B35" s="22" t="s">
        <v>138</v>
      </c>
      <c r="C35" s="36" t="s">
        <v>89</v>
      </c>
      <c r="D35" s="37">
        <f t="shared" si="0"/>
        <v>933200</v>
      </c>
      <c r="E35" s="24">
        <v>280000</v>
      </c>
      <c r="F35" s="24">
        <v>280000</v>
      </c>
      <c r="G35" s="24">
        <v>186600</v>
      </c>
      <c r="H35" s="24">
        <v>186600</v>
      </c>
    </row>
    <row r="36" spans="1:8" ht="40.799999999999997" customHeight="1" x14ac:dyDescent="0.3">
      <c r="A36" s="36"/>
      <c r="B36" s="22" t="s">
        <v>137</v>
      </c>
      <c r="C36" s="39" t="s">
        <v>90</v>
      </c>
      <c r="D36" s="37">
        <f t="shared" si="0"/>
        <v>53600</v>
      </c>
      <c r="E36" s="24">
        <v>8000</v>
      </c>
      <c r="F36" s="24">
        <v>13400</v>
      </c>
      <c r="G36" s="24">
        <v>18800</v>
      </c>
      <c r="H36" s="24">
        <v>13400</v>
      </c>
    </row>
    <row r="37" spans="1:8" ht="18" x14ac:dyDescent="0.3">
      <c r="A37" s="36"/>
      <c r="B37" s="22" t="s">
        <v>32</v>
      </c>
      <c r="C37" s="39" t="s">
        <v>91</v>
      </c>
      <c r="D37" s="37">
        <f>SUM(E37:H37)</f>
        <v>15400</v>
      </c>
      <c r="E37" s="24">
        <v>3800</v>
      </c>
      <c r="F37" s="24">
        <v>3800</v>
      </c>
      <c r="G37" s="24">
        <v>3800</v>
      </c>
      <c r="H37" s="24">
        <v>4000</v>
      </c>
    </row>
    <row r="38" spans="1:8" ht="36" x14ac:dyDescent="0.3">
      <c r="A38" s="36"/>
      <c r="B38" s="22" t="s">
        <v>146</v>
      </c>
      <c r="C38" s="39" t="s">
        <v>92</v>
      </c>
      <c r="D38" s="37">
        <f t="shared" si="0"/>
        <v>200</v>
      </c>
      <c r="E38" s="24">
        <v>100</v>
      </c>
      <c r="F38" s="24"/>
      <c r="G38" s="24">
        <v>100</v>
      </c>
      <c r="H38" s="24"/>
    </row>
    <row r="39" spans="1:8" ht="18" x14ac:dyDescent="0.3">
      <c r="A39" s="36"/>
      <c r="B39" s="22" t="s">
        <v>63</v>
      </c>
      <c r="C39" s="39" t="s">
        <v>93</v>
      </c>
      <c r="D39" s="37">
        <f t="shared" si="0"/>
        <v>12100</v>
      </c>
      <c r="E39" s="24">
        <v>2500</v>
      </c>
      <c r="F39" s="24">
        <v>3000</v>
      </c>
      <c r="G39" s="24">
        <v>3100</v>
      </c>
      <c r="H39" s="24">
        <v>3500</v>
      </c>
    </row>
    <row r="40" spans="1:8" ht="27.9" customHeight="1" x14ac:dyDescent="0.3">
      <c r="A40" s="36"/>
      <c r="B40" s="22" t="s">
        <v>64</v>
      </c>
      <c r="C40" s="39" t="s">
        <v>94</v>
      </c>
      <c r="D40" s="37">
        <f t="shared" si="0"/>
        <v>8400</v>
      </c>
      <c r="E40" s="24">
        <v>2100</v>
      </c>
      <c r="F40" s="24">
        <v>2100</v>
      </c>
      <c r="G40" s="24">
        <v>2100</v>
      </c>
      <c r="H40" s="24">
        <v>2100</v>
      </c>
    </row>
    <row r="41" spans="1:8" ht="18" x14ac:dyDescent="0.3">
      <c r="A41" s="36"/>
      <c r="B41" s="22" t="s">
        <v>130</v>
      </c>
      <c r="C41" s="39" t="s">
        <v>95</v>
      </c>
      <c r="D41" s="37">
        <f t="shared" si="0"/>
        <v>23900</v>
      </c>
      <c r="E41" s="24">
        <v>5990</v>
      </c>
      <c r="F41" s="24">
        <v>5970</v>
      </c>
      <c r="G41" s="24">
        <v>5970</v>
      </c>
      <c r="H41" s="24">
        <v>5970</v>
      </c>
    </row>
    <row r="42" spans="1:8" ht="23.1" customHeight="1" x14ac:dyDescent="0.3">
      <c r="A42" s="36"/>
      <c r="B42" s="22" t="s">
        <v>131</v>
      </c>
      <c r="C42" s="39" t="s">
        <v>96</v>
      </c>
      <c r="D42" s="37">
        <f t="shared" si="0"/>
        <v>3700</v>
      </c>
      <c r="E42" s="24">
        <v>920</v>
      </c>
      <c r="F42" s="24">
        <v>930</v>
      </c>
      <c r="G42" s="24">
        <v>920</v>
      </c>
      <c r="H42" s="24">
        <v>930</v>
      </c>
    </row>
    <row r="43" spans="1:8" ht="36" x14ac:dyDescent="0.3">
      <c r="A43" s="36"/>
      <c r="B43" s="22" t="s">
        <v>201</v>
      </c>
      <c r="C43" s="39" t="s">
        <v>97</v>
      </c>
      <c r="D43" s="37">
        <f t="shared" si="0"/>
        <v>400</v>
      </c>
      <c r="E43" s="24">
        <v>100</v>
      </c>
      <c r="F43" s="24">
        <v>100</v>
      </c>
      <c r="G43" s="24">
        <v>100</v>
      </c>
      <c r="H43" s="24">
        <v>100</v>
      </c>
    </row>
    <row r="44" spans="1:8" ht="18" x14ac:dyDescent="0.3">
      <c r="A44" s="36"/>
      <c r="B44" s="22" t="s">
        <v>132</v>
      </c>
      <c r="C44" s="39" t="s">
        <v>98</v>
      </c>
      <c r="D44" s="37">
        <f t="shared" si="0"/>
        <v>18900</v>
      </c>
      <c r="E44" s="24">
        <v>4800</v>
      </c>
      <c r="F44" s="24">
        <v>4700</v>
      </c>
      <c r="G44" s="24">
        <v>4700</v>
      </c>
      <c r="H44" s="24">
        <v>4700</v>
      </c>
    </row>
    <row r="45" spans="1:8" ht="18" x14ac:dyDescent="0.3">
      <c r="A45" s="36"/>
      <c r="B45" s="22" t="s">
        <v>133</v>
      </c>
      <c r="C45" s="39" t="s">
        <v>99</v>
      </c>
      <c r="D45" s="37">
        <f t="shared" si="0"/>
        <v>672400</v>
      </c>
      <c r="E45" s="24">
        <v>168100</v>
      </c>
      <c r="F45" s="24">
        <v>168100</v>
      </c>
      <c r="G45" s="24">
        <v>168100</v>
      </c>
      <c r="H45" s="24">
        <v>168100</v>
      </c>
    </row>
    <row r="46" spans="1:8" ht="55.5" customHeight="1" x14ac:dyDescent="0.3">
      <c r="A46" s="36"/>
      <c r="B46" s="22" t="s">
        <v>134</v>
      </c>
      <c r="C46" s="39" t="s">
        <v>100</v>
      </c>
      <c r="D46" s="37">
        <f t="shared" si="0"/>
        <v>3300</v>
      </c>
      <c r="E46" s="24">
        <v>800</v>
      </c>
      <c r="F46" s="24">
        <v>900</v>
      </c>
      <c r="G46" s="24">
        <v>800</v>
      </c>
      <c r="H46" s="24">
        <v>800</v>
      </c>
    </row>
    <row r="47" spans="1:8" ht="36" x14ac:dyDescent="0.3">
      <c r="A47" s="36"/>
      <c r="B47" s="22" t="s">
        <v>135</v>
      </c>
      <c r="C47" s="39" t="s">
        <v>101</v>
      </c>
      <c r="D47" s="37">
        <f t="shared" si="0"/>
        <v>14800</v>
      </c>
      <c r="E47" s="24">
        <v>3700</v>
      </c>
      <c r="F47" s="24">
        <v>3700</v>
      </c>
      <c r="G47" s="24">
        <v>3700</v>
      </c>
      <c r="H47" s="24">
        <v>3700</v>
      </c>
    </row>
    <row r="48" spans="1:8" ht="72.75" customHeight="1" x14ac:dyDescent="0.3">
      <c r="A48" s="36"/>
      <c r="B48" s="22" t="s">
        <v>202</v>
      </c>
      <c r="C48" s="40" t="s">
        <v>102</v>
      </c>
      <c r="D48" s="37">
        <f t="shared" si="0"/>
        <v>234500</v>
      </c>
      <c r="E48" s="24">
        <v>58700</v>
      </c>
      <c r="F48" s="24">
        <v>58600</v>
      </c>
      <c r="G48" s="24">
        <v>58600</v>
      </c>
      <c r="H48" s="24">
        <v>58600</v>
      </c>
    </row>
    <row r="49" spans="1:10" ht="36" x14ac:dyDescent="0.3">
      <c r="A49" s="36"/>
      <c r="B49" s="22" t="s">
        <v>136</v>
      </c>
      <c r="C49" s="39" t="s">
        <v>103</v>
      </c>
      <c r="D49" s="37">
        <f t="shared" si="0"/>
        <v>1800</v>
      </c>
      <c r="E49" s="24">
        <v>400</v>
      </c>
      <c r="F49" s="24">
        <v>400</v>
      </c>
      <c r="G49" s="24">
        <v>500</v>
      </c>
      <c r="H49" s="24">
        <v>500</v>
      </c>
    </row>
    <row r="50" spans="1:10" ht="55.2" customHeight="1" x14ac:dyDescent="0.3">
      <c r="A50" s="36"/>
      <c r="B50" s="22" t="s">
        <v>204</v>
      </c>
      <c r="C50" s="41" t="s">
        <v>104</v>
      </c>
      <c r="D50" s="37">
        <f t="shared" si="0"/>
        <v>200</v>
      </c>
      <c r="E50" s="24">
        <v>100</v>
      </c>
      <c r="F50" s="24">
        <v>100</v>
      </c>
      <c r="G50" s="24"/>
      <c r="H50" s="24"/>
    </row>
    <row r="51" spans="1:10" ht="55.05" customHeight="1" x14ac:dyDescent="0.3">
      <c r="A51" s="36"/>
      <c r="B51" s="22" t="s">
        <v>203</v>
      </c>
      <c r="C51" s="42" t="s">
        <v>155</v>
      </c>
      <c r="D51" s="37">
        <f t="shared" ref="D51" si="1">SUM(E51:H51)</f>
        <v>43500</v>
      </c>
      <c r="E51" s="24">
        <v>10900</v>
      </c>
      <c r="F51" s="24">
        <v>10900</v>
      </c>
      <c r="G51" s="24">
        <v>10900</v>
      </c>
      <c r="H51" s="24">
        <v>10800</v>
      </c>
    </row>
    <row r="52" spans="1:10" ht="18.75" customHeight="1" x14ac:dyDescent="0.3">
      <c r="A52" s="29" t="s">
        <v>154</v>
      </c>
      <c r="B52" s="43" t="s">
        <v>3</v>
      </c>
      <c r="C52" s="30" t="s">
        <v>105</v>
      </c>
      <c r="D52" s="44">
        <f>SUM(D54:D54)</f>
        <v>7651600</v>
      </c>
      <c r="E52" s="44">
        <f>SUM(E54:E54)</f>
        <v>1913100</v>
      </c>
      <c r="F52" s="44">
        <f>SUM(F54:F54)</f>
        <v>3188400</v>
      </c>
      <c r="G52" s="44">
        <f>SUM(G54:G54)</f>
        <v>638000</v>
      </c>
      <c r="H52" s="44">
        <f>SUM(H54:H54)</f>
        <v>1912100</v>
      </c>
    </row>
    <row r="53" spans="1:10" ht="18.75" customHeight="1" x14ac:dyDescent="0.3">
      <c r="A53" s="29"/>
      <c r="B53" s="43" t="s">
        <v>200</v>
      </c>
      <c r="C53" s="67"/>
      <c r="D53" s="44"/>
      <c r="E53" s="44"/>
      <c r="F53" s="44"/>
      <c r="G53" s="44"/>
      <c r="H53" s="44"/>
    </row>
    <row r="54" spans="1:10" ht="18.75" customHeight="1" x14ac:dyDescent="0.3">
      <c r="A54" s="29"/>
      <c r="B54" s="22" t="s">
        <v>205</v>
      </c>
      <c r="C54" s="36" t="s">
        <v>106</v>
      </c>
      <c r="D54" s="37">
        <f t="shared" ref="D54:D90" si="2">SUM(E54:H54)</f>
        <v>7651600</v>
      </c>
      <c r="E54" s="24">
        <v>1913100</v>
      </c>
      <c r="F54" s="24">
        <v>3188400</v>
      </c>
      <c r="G54" s="24">
        <v>638000</v>
      </c>
      <c r="H54" s="34">
        <v>1912100</v>
      </c>
      <c r="J54" s="13"/>
    </row>
    <row r="55" spans="1:10" ht="76.05" customHeight="1" x14ac:dyDescent="0.3">
      <c r="A55" s="45" t="s">
        <v>43</v>
      </c>
      <c r="B55" s="43" t="s">
        <v>33</v>
      </c>
      <c r="C55" s="46" t="s">
        <v>107</v>
      </c>
      <c r="D55" s="44">
        <f t="shared" si="2"/>
        <v>35600</v>
      </c>
      <c r="E55" s="47">
        <v>9000</v>
      </c>
      <c r="F55" s="47">
        <v>9000</v>
      </c>
      <c r="G55" s="47">
        <v>9000</v>
      </c>
      <c r="H55" s="47">
        <v>8600</v>
      </c>
      <c r="J55" s="13"/>
    </row>
    <row r="56" spans="1:10" ht="37.5" customHeight="1" x14ac:dyDescent="0.3">
      <c r="A56" s="45" t="s">
        <v>44</v>
      </c>
      <c r="B56" s="43" t="s">
        <v>206</v>
      </c>
      <c r="C56" s="48" t="s">
        <v>108</v>
      </c>
      <c r="D56" s="44">
        <f>SUM(D58:D60)</f>
        <v>1850000</v>
      </c>
      <c r="E56" s="44">
        <f>SUM(E58:E60)</f>
        <v>300000</v>
      </c>
      <c r="F56" s="44">
        <f>SUM(F58:F60)</f>
        <v>400000</v>
      </c>
      <c r="G56" s="44">
        <f>SUM(G58:G60)</f>
        <v>500000</v>
      </c>
      <c r="H56" s="44">
        <f>SUM(H58:H60)</f>
        <v>650000</v>
      </c>
      <c r="I56" s="1" t="s">
        <v>34</v>
      </c>
      <c r="J56" s="13"/>
    </row>
    <row r="57" spans="1:10" ht="23.1" customHeight="1" x14ac:dyDescent="0.3">
      <c r="A57" s="45"/>
      <c r="B57" s="43" t="s">
        <v>200</v>
      </c>
      <c r="C57" s="49"/>
      <c r="D57" s="44"/>
      <c r="E57" s="44"/>
      <c r="F57" s="44"/>
      <c r="G57" s="44"/>
      <c r="H57" s="44"/>
      <c r="J57" s="13"/>
    </row>
    <row r="58" spans="1:10" ht="37.35" customHeight="1" x14ac:dyDescent="0.3">
      <c r="A58" s="45"/>
      <c r="B58" s="32" t="s">
        <v>207</v>
      </c>
      <c r="C58" s="50" t="s">
        <v>186</v>
      </c>
      <c r="D58" s="51">
        <f t="shared" si="2"/>
        <v>1850000</v>
      </c>
      <c r="E58" s="52">
        <v>300000</v>
      </c>
      <c r="F58" s="52">
        <v>400000</v>
      </c>
      <c r="G58" s="52">
        <v>500000</v>
      </c>
      <c r="H58" s="52">
        <v>650000</v>
      </c>
      <c r="J58" s="13"/>
    </row>
    <row r="59" spans="1:10" ht="40.049999999999997" customHeight="1" x14ac:dyDescent="0.3">
      <c r="A59" s="45"/>
      <c r="B59" s="22" t="s">
        <v>180</v>
      </c>
      <c r="C59" s="50" t="s">
        <v>157</v>
      </c>
      <c r="D59" s="51">
        <f t="shared" si="2"/>
        <v>0</v>
      </c>
      <c r="E59" s="52"/>
      <c r="F59" s="52"/>
      <c r="G59" s="52"/>
      <c r="H59" s="52"/>
      <c r="J59" s="13"/>
    </row>
    <row r="60" spans="1:10" ht="42.75" customHeight="1" x14ac:dyDescent="0.3">
      <c r="A60" s="45"/>
      <c r="B60" s="22" t="s">
        <v>208</v>
      </c>
      <c r="C60" s="50" t="s">
        <v>181</v>
      </c>
      <c r="D60" s="51">
        <f t="shared" ref="D60" si="3">SUM(E60:H60)</f>
        <v>0</v>
      </c>
      <c r="E60" s="52"/>
      <c r="F60" s="52"/>
      <c r="G60" s="52"/>
      <c r="H60" s="52"/>
      <c r="J60" s="13"/>
    </row>
    <row r="61" spans="1:10" ht="36" hidden="1" customHeight="1" x14ac:dyDescent="0.3">
      <c r="A61" s="41"/>
      <c r="B61" s="53" t="s">
        <v>29</v>
      </c>
      <c r="C61" s="50"/>
      <c r="D61" s="37">
        <f t="shared" si="2"/>
        <v>0</v>
      </c>
      <c r="E61" s="24"/>
      <c r="F61" s="24"/>
      <c r="G61" s="24"/>
      <c r="H61" s="24"/>
      <c r="J61" s="13"/>
    </row>
    <row r="62" spans="1:10" ht="18.75" customHeight="1" x14ac:dyDescent="0.3">
      <c r="A62" s="29" t="s">
        <v>45</v>
      </c>
      <c r="B62" s="43" t="s">
        <v>35</v>
      </c>
      <c r="C62" s="30" t="s">
        <v>109</v>
      </c>
      <c r="D62" s="44">
        <f>SUM(D63:D75)</f>
        <v>850826</v>
      </c>
      <c r="E62" s="44">
        <f>SUM(E63:E75)</f>
        <v>223082</v>
      </c>
      <c r="F62" s="44">
        <f>SUM(F63:F75)</f>
        <v>198444</v>
      </c>
      <c r="G62" s="44">
        <f>SUM(G63:G75)</f>
        <v>158147</v>
      </c>
      <c r="H62" s="44">
        <f>SUM(H63:H75)</f>
        <v>271153</v>
      </c>
      <c r="J62" s="13"/>
    </row>
    <row r="63" spans="1:10" ht="41.4" customHeight="1" x14ac:dyDescent="0.3">
      <c r="A63" s="22"/>
      <c r="B63" s="53" t="s">
        <v>151</v>
      </c>
      <c r="C63" s="22" t="s">
        <v>147</v>
      </c>
      <c r="D63" s="51">
        <f t="shared" si="2"/>
        <v>24969</v>
      </c>
      <c r="E63" s="24">
        <v>6238</v>
      </c>
      <c r="F63" s="24">
        <v>6238</v>
      </c>
      <c r="G63" s="24">
        <v>6238</v>
      </c>
      <c r="H63" s="24">
        <v>6255</v>
      </c>
      <c r="J63" s="13"/>
    </row>
    <row r="64" spans="1:10" ht="57.75" customHeight="1" x14ac:dyDescent="0.3">
      <c r="A64" s="22"/>
      <c r="B64" s="53" t="s">
        <v>209</v>
      </c>
      <c r="C64" s="22" t="s">
        <v>165</v>
      </c>
      <c r="D64" s="51">
        <f t="shared" si="2"/>
        <v>50038</v>
      </c>
      <c r="E64" s="24">
        <v>50038</v>
      </c>
      <c r="F64" s="24"/>
      <c r="G64" s="24"/>
      <c r="H64" s="24"/>
      <c r="J64" s="13"/>
    </row>
    <row r="65" spans="1:10" ht="41.4" customHeight="1" x14ac:dyDescent="0.3">
      <c r="A65" s="22"/>
      <c r="B65" s="53" t="s">
        <v>169</v>
      </c>
      <c r="C65" s="22" t="s">
        <v>166</v>
      </c>
      <c r="D65" s="51">
        <f t="shared" si="2"/>
        <v>31300</v>
      </c>
      <c r="E65" s="24">
        <v>8100</v>
      </c>
      <c r="F65" s="24">
        <v>8100</v>
      </c>
      <c r="G65" s="24">
        <v>8100</v>
      </c>
      <c r="H65" s="24">
        <v>7000</v>
      </c>
      <c r="J65" s="13"/>
    </row>
    <row r="66" spans="1:10" ht="24.45" customHeight="1" x14ac:dyDescent="0.3">
      <c r="A66" s="22"/>
      <c r="B66" s="53" t="s">
        <v>170</v>
      </c>
      <c r="C66" s="22" t="s">
        <v>167</v>
      </c>
      <c r="D66" s="51">
        <f t="shared" si="2"/>
        <v>126600</v>
      </c>
      <c r="E66" s="24">
        <v>31700</v>
      </c>
      <c r="F66" s="24">
        <v>31700</v>
      </c>
      <c r="G66" s="24">
        <v>31700</v>
      </c>
      <c r="H66" s="24">
        <v>31500</v>
      </c>
      <c r="J66" s="13"/>
    </row>
    <row r="67" spans="1:10" ht="30.6" customHeight="1" x14ac:dyDescent="0.3">
      <c r="A67" s="22"/>
      <c r="B67" s="53" t="s">
        <v>171</v>
      </c>
      <c r="C67" s="22" t="s">
        <v>168</v>
      </c>
      <c r="D67" s="51">
        <f t="shared" si="2"/>
        <v>26568</v>
      </c>
      <c r="E67" s="24">
        <v>6642</v>
      </c>
      <c r="F67" s="24">
        <v>6642</v>
      </c>
      <c r="G67" s="24">
        <v>6642</v>
      </c>
      <c r="H67" s="24">
        <v>6642</v>
      </c>
      <c r="J67" s="13"/>
    </row>
    <row r="68" spans="1:10" ht="24.45" customHeight="1" x14ac:dyDescent="0.3">
      <c r="A68" s="22"/>
      <c r="B68" s="53" t="s">
        <v>182</v>
      </c>
      <c r="C68" s="22" t="s">
        <v>183</v>
      </c>
      <c r="D68" s="44">
        <f>SUM(E68:H68)</f>
        <v>102686</v>
      </c>
      <c r="E68" s="24">
        <v>27000</v>
      </c>
      <c r="F68" s="24">
        <v>27000</v>
      </c>
      <c r="G68" s="24">
        <v>27000</v>
      </c>
      <c r="H68" s="24">
        <v>21686</v>
      </c>
      <c r="J68" s="13"/>
    </row>
    <row r="69" spans="1:10" ht="38.1" customHeight="1" x14ac:dyDescent="0.3">
      <c r="A69" s="22"/>
      <c r="B69" s="53" t="s">
        <v>210</v>
      </c>
      <c r="C69" s="22" t="s">
        <v>184</v>
      </c>
      <c r="D69" s="44">
        <f>SUM(E69:H69)</f>
        <v>69460</v>
      </c>
      <c r="E69" s="24">
        <v>17400</v>
      </c>
      <c r="F69" s="24">
        <v>17400</v>
      </c>
      <c r="G69" s="24">
        <v>17400</v>
      </c>
      <c r="H69" s="24">
        <v>17260</v>
      </c>
      <c r="J69" s="13"/>
    </row>
    <row r="70" spans="1:10" ht="21.75" customHeight="1" x14ac:dyDescent="0.3">
      <c r="A70" s="22"/>
      <c r="B70" s="53" t="s">
        <v>187</v>
      </c>
      <c r="C70" s="22" t="s">
        <v>194</v>
      </c>
      <c r="D70" s="51">
        <f t="shared" ref="D70:D74" si="4">SUM(E70:H70)</f>
        <v>49543</v>
      </c>
      <c r="E70" s="24">
        <v>476</v>
      </c>
      <c r="F70" s="24">
        <v>1076</v>
      </c>
      <c r="G70" s="24">
        <v>1076</v>
      </c>
      <c r="H70" s="24">
        <v>46915</v>
      </c>
      <c r="J70" s="13"/>
    </row>
    <row r="71" spans="1:10" ht="70.650000000000006" customHeight="1" x14ac:dyDescent="0.3">
      <c r="A71" s="22"/>
      <c r="B71" s="53" t="s">
        <v>188</v>
      </c>
      <c r="C71" s="22" t="s">
        <v>195</v>
      </c>
      <c r="D71" s="44">
        <f>SUM(E71:H71)</f>
        <v>75800</v>
      </c>
      <c r="E71" s="24">
        <v>8000</v>
      </c>
      <c r="F71" s="24">
        <v>22800</v>
      </c>
      <c r="G71" s="24">
        <v>22500</v>
      </c>
      <c r="H71" s="24">
        <v>22500</v>
      </c>
      <c r="J71" s="13"/>
    </row>
    <row r="72" spans="1:10" ht="36.75" customHeight="1" x14ac:dyDescent="0.3">
      <c r="A72" s="22"/>
      <c r="B72" s="53" t="s">
        <v>189</v>
      </c>
      <c r="C72" s="22" t="s">
        <v>196</v>
      </c>
      <c r="D72" s="51">
        <f t="shared" si="4"/>
        <v>3221</v>
      </c>
      <c r="E72" s="24">
        <v>1074</v>
      </c>
      <c r="F72" s="24">
        <v>1074</v>
      </c>
      <c r="G72" s="24">
        <v>1073</v>
      </c>
      <c r="H72" s="24"/>
      <c r="J72" s="13"/>
    </row>
    <row r="73" spans="1:10" ht="55.65" customHeight="1" x14ac:dyDescent="0.3">
      <c r="A73" s="22"/>
      <c r="B73" s="53" t="s">
        <v>211</v>
      </c>
      <c r="C73" s="22" t="s">
        <v>197</v>
      </c>
      <c r="D73" s="51">
        <f t="shared" si="4"/>
        <v>109000</v>
      </c>
      <c r="E73" s="24">
        <v>27000</v>
      </c>
      <c r="F73" s="24">
        <v>27000</v>
      </c>
      <c r="G73" s="24">
        <v>27000</v>
      </c>
      <c r="H73" s="24">
        <v>28000</v>
      </c>
      <c r="J73" s="13"/>
    </row>
    <row r="74" spans="1:10" ht="36" customHeight="1" x14ac:dyDescent="0.3">
      <c r="A74" s="22"/>
      <c r="B74" s="53" t="s">
        <v>190</v>
      </c>
      <c r="C74" s="22" t="s">
        <v>191</v>
      </c>
      <c r="D74" s="51">
        <f t="shared" si="4"/>
        <v>142100</v>
      </c>
      <c r="E74" s="24">
        <v>30000</v>
      </c>
      <c r="F74" s="24">
        <v>40000</v>
      </c>
      <c r="G74" s="24"/>
      <c r="H74" s="24">
        <v>72100</v>
      </c>
      <c r="J74" s="13"/>
    </row>
    <row r="75" spans="1:10" ht="37.5" customHeight="1" x14ac:dyDescent="0.3">
      <c r="A75" s="22"/>
      <c r="B75" s="53" t="s">
        <v>192</v>
      </c>
      <c r="C75" s="22" t="s">
        <v>193</v>
      </c>
      <c r="D75" s="51">
        <f t="shared" si="2"/>
        <v>39541</v>
      </c>
      <c r="E75" s="24">
        <v>9414</v>
      </c>
      <c r="F75" s="24">
        <v>9414</v>
      </c>
      <c r="G75" s="24">
        <v>9418</v>
      </c>
      <c r="H75" s="24">
        <v>11295</v>
      </c>
      <c r="J75" s="13"/>
    </row>
    <row r="76" spans="1:10" s="4" customFormat="1" ht="18.75" customHeight="1" x14ac:dyDescent="0.3">
      <c r="A76" s="18">
        <v>6</v>
      </c>
      <c r="B76" s="16" t="s">
        <v>17</v>
      </c>
      <c r="C76" s="18" t="s">
        <v>110</v>
      </c>
      <c r="D76" s="54">
        <f>SUM(D77:D80)</f>
        <v>97000</v>
      </c>
      <c r="E76" s="54">
        <f t="shared" ref="E76:H76" si="5">SUM(E77:E80)</f>
        <v>49500</v>
      </c>
      <c r="F76" s="54">
        <f t="shared" si="5"/>
        <v>4500</v>
      </c>
      <c r="G76" s="54">
        <f t="shared" si="5"/>
        <v>4500</v>
      </c>
      <c r="H76" s="54">
        <f t="shared" si="5"/>
        <v>38500</v>
      </c>
      <c r="J76" s="14"/>
    </row>
    <row r="77" spans="1:10" s="4" customFormat="1" ht="18.75" customHeight="1" x14ac:dyDescent="0.3">
      <c r="A77" s="22" t="s">
        <v>46</v>
      </c>
      <c r="B77" s="53" t="s">
        <v>149</v>
      </c>
      <c r="C77" s="22" t="s">
        <v>150</v>
      </c>
      <c r="D77" s="51">
        <f t="shared" si="2"/>
        <v>2000</v>
      </c>
      <c r="E77" s="55">
        <v>500</v>
      </c>
      <c r="F77" s="55">
        <v>500</v>
      </c>
      <c r="G77" s="55">
        <v>500</v>
      </c>
      <c r="H77" s="55">
        <v>500</v>
      </c>
      <c r="J77" s="14"/>
    </row>
    <row r="78" spans="1:10" ht="38.700000000000003" customHeight="1" x14ac:dyDescent="0.3">
      <c r="A78" s="22" t="s">
        <v>47</v>
      </c>
      <c r="B78" s="53" t="s">
        <v>145</v>
      </c>
      <c r="C78" s="22" t="s">
        <v>111</v>
      </c>
      <c r="D78" s="51">
        <f t="shared" si="2"/>
        <v>50000</v>
      </c>
      <c r="E78" s="24">
        <v>4000</v>
      </c>
      <c r="F78" s="24">
        <v>4000</v>
      </c>
      <c r="G78" s="24">
        <v>4000</v>
      </c>
      <c r="H78" s="24">
        <v>38000</v>
      </c>
      <c r="J78" s="13"/>
    </row>
    <row r="79" spans="1:10" ht="18" x14ac:dyDescent="0.3">
      <c r="A79" s="22" t="s">
        <v>48</v>
      </c>
      <c r="B79" s="53" t="s">
        <v>156</v>
      </c>
      <c r="C79" s="56" t="s">
        <v>112</v>
      </c>
      <c r="D79" s="51">
        <f t="shared" si="2"/>
        <v>45000</v>
      </c>
      <c r="E79" s="24">
        <v>45000</v>
      </c>
      <c r="F79" s="24"/>
      <c r="G79" s="24"/>
      <c r="H79" s="24"/>
      <c r="J79" s="13"/>
    </row>
    <row r="80" spans="1:10" ht="18" x14ac:dyDescent="0.3">
      <c r="A80" s="22" t="s">
        <v>148</v>
      </c>
      <c r="B80" s="53" t="s">
        <v>18</v>
      </c>
      <c r="C80" s="22" t="s">
        <v>113</v>
      </c>
      <c r="D80" s="51">
        <f t="shared" si="2"/>
        <v>0</v>
      </c>
      <c r="E80" s="24"/>
      <c r="F80" s="24"/>
      <c r="G80" s="24"/>
      <c r="H80" s="24"/>
      <c r="J80" s="13"/>
    </row>
    <row r="81" spans="1:12" ht="17.399999999999999" x14ac:dyDescent="0.3">
      <c r="A81" s="18">
        <v>7</v>
      </c>
      <c r="B81" s="16" t="s">
        <v>24</v>
      </c>
      <c r="C81" s="18" t="s">
        <v>114</v>
      </c>
      <c r="D81" s="54">
        <f>SUM(D82:D84)</f>
        <v>628000</v>
      </c>
      <c r="E81" s="54">
        <f t="shared" ref="E81:H81" si="6">SUM(E82:E84)</f>
        <v>184434</v>
      </c>
      <c r="F81" s="54">
        <f t="shared" si="6"/>
        <v>208268</v>
      </c>
      <c r="G81" s="54">
        <f t="shared" si="6"/>
        <v>122702</v>
      </c>
      <c r="H81" s="54">
        <f t="shared" si="6"/>
        <v>112596</v>
      </c>
      <c r="J81" s="13"/>
    </row>
    <row r="82" spans="1:12" ht="27.9" customHeight="1" x14ac:dyDescent="0.3">
      <c r="A82" s="22" t="s">
        <v>21</v>
      </c>
      <c r="B82" s="53" t="s">
        <v>174</v>
      </c>
      <c r="C82" s="22" t="s">
        <v>173</v>
      </c>
      <c r="D82" s="51">
        <f t="shared" si="2"/>
        <v>283000</v>
      </c>
      <c r="E82" s="57">
        <v>85920</v>
      </c>
      <c r="F82" s="57">
        <v>95840</v>
      </c>
      <c r="G82" s="57">
        <v>50420</v>
      </c>
      <c r="H82" s="57">
        <v>50820</v>
      </c>
      <c r="J82" s="13"/>
    </row>
    <row r="83" spans="1:12" ht="36" x14ac:dyDescent="0.3">
      <c r="A83" s="22" t="s">
        <v>22</v>
      </c>
      <c r="B83" s="53" t="s">
        <v>172</v>
      </c>
      <c r="C83" s="22" t="s">
        <v>115</v>
      </c>
      <c r="D83" s="51">
        <f t="shared" si="2"/>
        <v>45000</v>
      </c>
      <c r="E83" s="24">
        <v>16184</v>
      </c>
      <c r="F83" s="24">
        <v>15300</v>
      </c>
      <c r="G83" s="24">
        <v>9090</v>
      </c>
      <c r="H83" s="24">
        <v>4426</v>
      </c>
      <c r="J83" s="13"/>
    </row>
    <row r="84" spans="1:12" ht="36" x14ac:dyDescent="0.3">
      <c r="A84" s="22" t="s">
        <v>23</v>
      </c>
      <c r="B84" s="53" t="s">
        <v>10</v>
      </c>
      <c r="C84" s="22" t="s">
        <v>116</v>
      </c>
      <c r="D84" s="51">
        <f t="shared" si="2"/>
        <v>300000</v>
      </c>
      <c r="E84" s="24">
        <v>82330</v>
      </c>
      <c r="F84" s="24">
        <v>97128</v>
      </c>
      <c r="G84" s="24">
        <v>63192</v>
      </c>
      <c r="H84" s="24">
        <v>57350</v>
      </c>
      <c r="J84" s="13"/>
    </row>
    <row r="85" spans="1:12" s="4" customFormat="1" ht="17.399999999999999" x14ac:dyDescent="0.3">
      <c r="A85" s="18">
        <v>8</v>
      </c>
      <c r="B85" s="16" t="s">
        <v>25</v>
      </c>
      <c r="C85" s="18" t="s">
        <v>117</v>
      </c>
      <c r="D85" s="54">
        <f t="shared" si="2"/>
        <v>15000</v>
      </c>
      <c r="E85" s="58">
        <v>5200</v>
      </c>
      <c r="F85" s="58">
        <v>4100</v>
      </c>
      <c r="G85" s="58">
        <v>3100</v>
      </c>
      <c r="H85" s="58">
        <v>2600</v>
      </c>
      <c r="J85" s="14"/>
    </row>
    <row r="86" spans="1:12" s="4" customFormat="1" ht="17.399999999999999" x14ac:dyDescent="0.3">
      <c r="A86" s="18">
        <v>9</v>
      </c>
      <c r="B86" s="16" t="s">
        <v>12</v>
      </c>
      <c r="C86" s="18" t="s">
        <v>118</v>
      </c>
      <c r="D86" s="54">
        <f t="shared" si="2"/>
        <v>2000</v>
      </c>
      <c r="E86" s="58">
        <v>2000</v>
      </c>
      <c r="F86" s="58"/>
      <c r="G86" s="58"/>
      <c r="H86" s="58"/>
      <c r="J86" s="14"/>
    </row>
    <row r="87" spans="1:12" s="4" customFormat="1" ht="34.799999999999997" x14ac:dyDescent="0.3">
      <c r="A87" s="18">
        <v>10</v>
      </c>
      <c r="B87" s="16" t="s">
        <v>9</v>
      </c>
      <c r="C87" s="18" t="s">
        <v>40</v>
      </c>
      <c r="D87" s="54">
        <f>SUM(D88:D90)</f>
        <v>40000</v>
      </c>
      <c r="E87" s="54">
        <f>SUM(E88:E90)</f>
        <v>40000</v>
      </c>
      <c r="F87" s="54">
        <f>SUM(F88:F90)</f>
        <v>0</v>
      </c>
      <c r="G87" s="54">
        <f>SUM(G88:G90)</f>
        <v>0</v>
      </c>
      <c r="H87" s="54">
        <f>SUM(H88:H90)</f>
        <v>0</v>
      </c>
      <c r="J87" s="14"/>
    </row>
    <row r="88" spans="1:12" s="4" customFormat="1" ht="18" x14ac:dyDescent="0.3">
      <c r="A88" s="22" t="s">
        <v>65</v>
      </c>
      <c r="B88" s="53" t="s">
        <v>175</v>
      </c>
      <c r="C88" s="22" t="s">
        <v>119</v>
      </c>
      <c r="D88" s="37">
        <f t="shared" si="2"/>
        <v>20000</v>
      </c>
      <c r="E88" s="24">
        <v>20000</v>
      </c>
      <c r="F88" s="24"/>
      <c r="G88" s="24"/>
      <c r="H88" s="24"/>
    </row>
    <row r="89" spans="1:12" ht="18" x14ac:dyDescent="0.3">
      <c r="A89" s="22" t="s">
        <v>66</v>
      </c>
      <c r="B89" s="53" t="s">
        <v>19</v>
      </c>
      <c r="C89" s="22" t="s">
        <v>120</v>
      </c>
      <c r="D89" s="37">
        <f t="shared" si="2"/>
        <v>20000</v>
      </c>
      <c r="E89" s="24">
        <v>20000</v>
      </c>
      <c r="F89" s="24"/>
      <c r="G89" s="24"/>
      <c r="H89" s="24"/>
    </row>
    <row r="90" spans="1:12" ht="18" x14ac:dyDescent="0.3">
      <c r="A90" s="22" t="s">
        <v>67</v>
      </c>
      <c r="B90" s="53" t="s">
        <v>20</v>
      </c>
      <c r="C90" s="22" t="s">
        <v>121</v>
      </c>
      <c r="D90" s="37">
        <f t="shared" si="2"/>
        <v>0</v>
      </c>
      <c r="E90" s="24">
        <v>0</v>
      </c>
      <c r="F90" s="24">
        <v>0</v>
      </c>
      <c r="G90" s="24">
        <v>0</v>
      </c>
      <c r="H90" s="24">
        <v>0</v>
      </c>
    </row>
    <row r="91" spans="1:12" ht="21.15" customHeight="1" x14ac:dyDescent="0.3">
      <c r="A91" s="59"/>
      <c r="B91" s="59" t="s">
        <v>13</v>
      </c>
      <c r="C91" s="59" t="s">
        <v>185</v>
      </c>
      <c r="D91" s="60">
        <f>SUM(D11,D13,D17,D23,D26+D76+D81+D85+D86+D87)</f>
        <v>33276582</v>
      </c>
      <c r="E91" s="60">
        <f>SUM(E11,E13,E17,E23,E26+E76+E81+E85+E86+E87)</f>
        <v>7937215</v>
      </c>
      <c r="F91" s="60">
        <f>SUM(F11,F13,F17,F23,F26+F76+F81+F85+F86+F87)</f>
        <v>11784462</v>
      </c>
      <c r="G91" s="60">
        <f>SUM(G11,G13,G17,G23,G26+G76+G81+G85+G86+G87)</f>
        <v>6944468</v>
      </c>
      <c r="H91" s="60">
        <f>SUM(H11,H13,H17,H23,H26+H76+H81+H85+H86+H87)</f>
        <v>6610437</v>
      </c>
      <c r="L91" s="5"/>
    </row>
    <row r="92" spans="1:12" ht="15.75" customHeight="1" x14ac:dyDescent="0.3">
      <c r="A92" s="61"/>
      <c r="B92" s="61"/>
      <c r="C92" s="61"/>
      <c r="D92" s="62"/>
      <c r="E92" s="63"/>
      <c r="F92" s="63"/>
      <c r="G92" s="63"/>
      <c r="H92" s="63"/>
    </row>
    <row r="93" spans="1:12" ht="15.6" customHeight="1" x14ac:dyDescent="0.3">
      <c r="A93" s="64"/>
      <c r="B93" s="64"/>
      <c r="C93" s="64"/>
      <c r="D93" s="65"/>
      <c r="E93" s="56"/>
      <c r="F93" s="56"/>
      <c r="G93" s="56"/>
      <c r="H93" s="56"/>
    </row>
    <row r="94" spans="1:12" ht="17.399999999999999" x14ac:dyDescent="0.3">
      <c r="A94" s="18"/>
      <c r="B94" s="16" t="s">
        <v>198</v>
      </c>
      <c r="C94" s="18" t="s">
        <v>185</v>
      </c>
      <c r="D94" s="58">
        <f>SUM(D96:D104)</f>
        <v>1933727</v>
      </c>
      <c r="E94" s="58">
        <f>SUM(E96:E104)</f>
        <v>1933727</v>
      </c>
      <c r="F94" s="58">
        <f>SUM(F96:F104)</f>
        <v>0</v>
      </c>
      <c r="G94" s="58">
        <f>SUM(G96:G104)</f>
        <v>0</v>
      </c>
      <c r="H94" s="58">
        <f>SUM(H96:H104)</f>
        <v>0</v>
      </c>
    </row>
    <row r="95" spans="1:12" ht="18" x14ac:dyDescent="0.3">
      <c r="A95" s="29"/>
      <c r="B95" s="53" t="s">
        <v>11</v>
      </c>
      <c r="C95" s="22"/>
      <c r="D95" s="37"/>
      <c r="E95" s="24"/>
      <c r="F95" s="24"/>
      <c r="G95" s="24"/>
      <c r="H95" s="24"/>
    </row>
    <row r="96" spans="1:12" ht="18" x14ac:dyDescent="0.3">
      <c r="A96" s="22"/>
      <c r="B96" s="53" t="s">
        <v>26</v>
      </c>
      <c r="C96" s="22" t="s">
        <v>122</v>
      </c>
      <c r="D96" s="37">
        <f t="shared" ref="D96:D104" si="7">SUM(E96:H96)</f>
        <v>1396172</v>
      </c>
      <c r="E96" s="24">
        <v>1396172</v>
      </c>
      <c r="F96" s="24"/>
      <c r="G96" s="24"/>
      <c r="H96" s="24"/>
    </row>
    <row r="97" spans="1:9" ht="18" x14ac:dyDescent="0.3">
      <c r="A97" s="22"/>
      <c r="B97" s="53" t="s">
        <v>27</v>
      </c>
      <c r="C97" s="22" t="s">
        <v>126</v>
      </c>
      <c r="D97" s="37">
        <f t="shared" si="7"/>
        <v>127094</v>
      </c>
      <c r="E97" s="24">
        <v>127094</v>
      </c>
      <c r="F97" s="24"/>
      <c r="G97" s="24"/>
      <c r="H97" s="24"/>
    </row>
    <row r="98" spans="1:9" ht="36" x14ac:dyDescent="0.3">
      <c r="A98" s="22"/>
      <c r="B98" s="53" t="s">
        <v>28</v>
      </c>
      <c r="C98" s="22" t="s">
        <v>123</v>
      </c>
      <c r="D98" s="37">
        <f t="shared" si="7"/>
        <v>90372</v>
      </c>
      <c r="E98" s="24">
        <v>90372</v>
      </c>
      <c r="F98" s="24"/>
      <c r="G98" s="24"/>
      <c r="H98" s="24"/>
    </row>
    <row r="99" spans="1:9" ht="18" x14ac:dyDescent="0.3">
      <c r="A99" s="22"/>
      <c r="B99" s="53" t="s">
        <v>164</v>
      </c>
      <c r="C99" s="22" t="s">
        <v>124</v>
      </c>
      <c r="D99" s="37">
        <f t="shared" si="7"/>
        <v>45212</v>
      </c>
      <c r="E99" s="24">
        <v>45212</v>
      </c>
      <c r="F99" s="24"/>
      <c r="G99" s="24"/>
      <c r="H99" s="24"/>
    </row>
    <row r="100" spans="1:9" ht="19.95" customHeight="1" x14ac:dyDescent="0.3">
      <c r="A100" s="22"/>
      <c r="B100" s="53" t="s">
        <v>36</v>
      </c>
      <c r="C100" s="22" t="s">
        <v>159</v>
      </c>
      <c r="D100" s="37">
        <f t="shared" ref="D100" si="8">SUM(E100:H100)</f>
        <v>76223</v>
      </c>
      <c r="E100" s="24">
        <v>76223</v>
      </c>
      <c r="F100" s="24"/>
      <c r="G100" s="24"/>
      <c r="H100" s="24"/>
    </row>
    <row r="101" spans="1:9" ht="37.950000000000003" customHeight="1" x14ac:dyDescent="0.3">
      <c r="A101" s="22"/>
      <c r="B101" s="53" t="s">
        <v>162</v>
      </c>
      <c r="C101" s="22" t="s">
        <v>160</v>
      </c>
      <c r="D101" s="37">
        <f t="shared" ref="D101:D102" si="9">SUM(E101:H101)</f>
        <v>46020</v>
      </c>
      <c r="E101" s="24">
        <v>46020</v>
      </c>
      <c r="F101" s="24"/>
      <c r="G101" s="24"/>
      <c r="H101" s="24"/>
    </row>
    <row r="102" spans="1:9" ht="56.4" customHeight="1" x14ac:dyDescent="0.3">
      <c r="A102" s="22"/>
      <c r="B102" s="53" t="s">
        <v>163</v>
      </c>
      <c r="C102" s="22" t="s">
        <v>161</v>
      </c>
      <c r="D102" s="37">
        <f t="shared" si="9"/>
        <v>15000</v>
      </c>
      <c r="E102" s="24">
        <v>15000</v>
      </c>
      <c r="F102" s="24"/>
      <c r="G102" s="24"/>
      <c r="H102" s="24"/>
    </row>
    <row r="103" spans="1:9" ht="37.200000000000003" customHeight="1" x14ac:dyDescent="0.3">
      <c r="A103" s="22"/>
      <c r="B103" s="53" t="s">
        <v>178</v>
      </c>
      <c r="C103" s="22" t="s">
        <v>176</v>
      </c>
      <c r="D103" s="37">
        <f t="shared" si="7"/>
        <v>4242</v>
      </c>
      <c r="E103" s="24">
        <v>4242</v>
      </c>
      <c r="F103" s="24"/>
      <c r="G103" s="24"/>
      <c r="H103" s="24"/>
    </row>
    <row r="104" spans="1:9" ht="25.8" customHeight="1" x14ac:dyDescent="0.3">
      <c r="A104" s="22"/>
      <c r="B104" s="53" t="s">
        <v>179</v>
      </c>
      <c r="C104" s="22" t="s">
        <v>177</v>
      </c>
      <c r="D104" s="37">
        <f t="shared" si="7"/>
        <v>133392</v>
      </c>
      <c r="E104" s="24">
        <v>133392</v>
      </c>
      <c r="F104" s="24"/>
      <c r="G104" s="24"/>
      <c r="H104" s="24"/>
    </row>
    <row r="105" spans="1:9" ht="18" x14ac:dyDescent="0.35">
      <c r="A105" s="8"/>
      <c r="B105" s="7"/>
      <c r="C105" s="9"/>
      <c r="D105" s="10"/>
      <c r="E105" s="9"/>
      <c r="F105" s="9"/>
      <c r="G105" s="7"/>
      <c r="H105" s="7"/>
    </row>
    <row r="106" spans="1:9" x14ac:dyDescent="0.3">
      <c r="D106" s="5"/>
      <c r="E106" s="5"/>
      <c r="F106" s="5"/>
      <c r="G106" s="5"/>
      <c r="H106" s="5"/>
    </row>
    <row r="107" spans="1:9" x14ac:dyDescent="0.3">
      <c r="D107" s="17"/>
      <c r="E107" s="17"/>
      <c r="F107" s="17"/>
      <c r="G107" s="17"/>
      <c r="H107" s="17"/>
    </row>
    <row r="108" spans="1:9" x14ac:dyDescent="0.3">
      <c r="D108" s="5"/>
      <c r="E108" s="5"/>
    </row>
    <row r="109" spans="1:9" x14ac:dyDescent="0.3">
      <c r="D109" s="5"/>
      <c r="H109" s="5"/>
    </row>
    <row r="110" spans="1:9" x14ac:dyDescent="0.3">
      <c r="D110" s="5"/>
      <c r="I110" s="5"/>
    </row>
    <row r="111" spans="1:9" x14ac:dyDescent="0.3">
      <c r="D111" s="5"/>
    </row>
    <row r="112" spans="1:9" x14ac:dyDescent="0.3">
      <c r="D112" s="5"/>
    </row>
    <row r="113" spans="4:4" x14ac:dyDescent="0.3">
      <c r="D113" s="5"/>
    </row>
    <row r="114" spans="4:4" x14ac:dyDescent="0.3">
      <c r="D114" s="5"/>
    </row>
    <row r="115" spans="4:4" x14ac:dyDescent="0.3">
      <c r="D115" s="5"/>
    </row>
    <row r="116" spans="4:4" x14ac:dyDescent="0.3">
      <c r="D116" s="5"/>
    </row>
    <row r="117" spans="4:4" x14ac:dyDescent="0.3">
      <c r="D117" s="5"/>
    </row>
    <row r="118" spans="4:4" x14ac:dyDescent="0.3">
      <c r="D118" s="5"/>
    </row>
    <row r="119" spans="4:4" x14ac:dyDescent="0.3">
      <c r="D119" s="5"/>
    </row>
    <row r="120" spans="4:4" x14ac:dyDescent="0.3">
      <c r="D120" s="5"/>
    </row>
    <row r="121" spans="4:4" x14ac:dyDescent="0.3">
      <c r="D121" s="5"/>
    </row>
    <row r="122" spans="4:4" x14ac:dyDescent="0.3">
      <c r="D122" s="5"/>
    </row>
    <row r="123" spans="4:4" x14ac:dyDescent="0.3">
      <c r="D123" s="5"/>
    </row>
    <row r="124" spans="4:4" x14ac:dyDescent="0.3">
      <c r="D124" s="5"/>
    </row>
    <row r="125" spans="4:4" x14ac:dyDescent="0.3">
      <c r="D125" s="5"/>
    </row>
    <row r="126" spans="4:4" x14ac:dyDescent="0.3">
      <c r="D126" s="5"/>
    </row>
    <row r="127" spans="4:4" x14ac:dyDescent="0.3">
      <c r="D127" s="5"/>
    </row>
    <row r="128" spans="4:4" x14ac:dyDescent="0.3">
      <c r="D128" s="5"/>
    </row>
    <row r="129" spans="4:4" x14ac:dyDescent="0.3">
      <c r="D129" s="5"/>
    </row>
    <row r="130" spans="4:4" x14ac:dyDescent="0.3">
      <c r="D130" s="5"/>
    </row>
    <row r="131" spans="4:4" x14ac:dyDescent="0.3">
      <c r="D131" s="5"/>
    </row>
    <row r="132" spans="4:4" x14ac:dyDescent="0.3">
      <c r="D132" s="5"/>
    </row>
    <row r="133" spans="4:4" x14ac:dyDescent="0.3">
      <c r="D133" s="5"/>
    </row>
    <row r="134" spans="4:4" x14ac:dyDescent="0.3">
      <c r="D134" s="5"/>
    </row>
    <row r="135" spans="4:4" x14ac:dyDescent="0.3">
      <c r="D135" s="5"/>
    </row>
    <row r="136" spans="4:4" x14ac:dyDescent="0.3">
      <c r="D136" s="5"/>
    </row>
    <row r="137" spans="4:4" x14ac:dyDescent="0.3">
      <c r="D137" s="5"/>
    </row>
    <row r="138" spans="4:4" x14ac:dyDescent="0.3">
      <c r="D138" s="5"/>
    </row>
    <row r="139" spans="4:4" x14ac:dyDescent="0.3">
      <c r="D139" s="5"/>
    </row>
    <row r="140" spans="4:4" x14ac:dyDescent="0.3">
      <c r="D140" s="5"/>
    </row>
    <row r="141" spans="4:4" x14ac:dyDescent="0.3">
      <c r="D141" s="5"/>
    </row>
    <row r="142" spans="4:4" x14ac:dyDescent="0.3">
      <c r="D142" s="5"/>
    </row>
    <row r="143" spans="4:4" x14ac:dyDescent="0.3">
      <c r="D143" s="5"/>
    </row>
    <row r="144" spans="4:4" x14ac:dyDescent="0.3">
      <c r="D144" s="5"/>
    </row>
    <row r="145" spans="4:4" x14ac:dyDescent="0.3">
      <c r="D145" s="5"/>
    </row>
    <row r="146" spans="4:4" x14ac:dyDescent="0.3">
      <c r="D146" s="5"/>
    </row>
    <row r="147" spans="4:4" x14ac:dyDescent="0.3">
      <c r="D147" s="5"/>
    </row>
    <row r="148" spans="4:4" x14ac:dyDescent="0.3">
      <c r="D148" s="5"/>
    </row>
    <row r="149" spans="4:4" x14ac:dyDescent="0.3">
      <c r="D149" s="5"/>
    </row>
    <row r="150" spans="4:4" x14ac:dyDescent="0.3">
      <c r="D150" s="5"/>
    </row>
    <row r="151" spans="4:4" x14ac:dyDescent="0.3">
      <c r="D151" s="5"/>
    </row>
    <row r="152" spans="4:4" x14ac:dyDescent="0.3">
      <c r="D152" s="5"/>
    </row>
    <row r="153" spans="4:4" x14ac:dyDescent="0.3">
      <c r="D153" s="5"/>
    </row>
    <row r="154" spans="4:4" x14ac:dyDescent="0.3">
      <c r="D154" s="5"/>
    </row>
    <row r="155" spans="4:4" x14ac:dyDescent="0.3">
      <c r="D155" s="5"/>
    </row>
    <row r="156" spans="4:4" x14ac:dyDescent="0.3">
      <c r="D156" s="5"/>
    </row>
    <row r="157" spans="4:4" x14ac:dyDescent="0.3">
      <c r="D157" s="5"/>
    </row>
    <row r="158" spans="4:4" x14ac:dyDescent="0.3">
      <c r="D158" s="5"/>
    </row>
  </sheetData>
  <mergeCells count="8">
    <mergeCell ref="E1:H1"/>
    <mergeCell ref="A7:H7"/>
    <mergeCell ref="E6:H6"/>
    <mergeCell ref="A9:A10"/>
    <mergeCell ref="B9:B10"/>
    <mergeCell ref="C9:C10"/>
    <mergeCell ref="D9:D10"/>
    <mergeCell ref="E9:H9"/>
  </mergeCells>
  <pageMargins left="1.1811023622047245" right="0.39370078740157483" top="0.78740157480314965" bottom="0.78740157480314965" header="0" footer="0"/>
  <pageSetup paperSize="9" scale="57" fitToHeight="0" orientation="portrait" r:id="rId1"/>
  <headerFooter alignWithMargins="0">
    <oddHeader>&amp;C&amp;P</oddHeader>
  </headerFooter>
  <colBreaks count="1" manualBreakCount="1">
    <brk id="8" max="1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Įvardytieji diapazonai</vt:lpstr>
      </vt:variant>
      <vt:variant>
        <vt:i4>2</vt:i4>
      </vt:variant>
    </vt:vector>
  </HeadingPairs>
  <TitlesOfParts>
    <vt:vector size="4" baseType="lpstr">
      <vt:lpstr>pajamos 2022-02-24</vt:lpstr>
      <vt:lpstr>Lapas1</vt:lpstr>
      <vt:lpstr>'pajamos 2022-02-24'!Print_Area</vt:lpstr>
      <vt:lpstr>'pajamos 2022-02-24'!Print_Titles</vt:lpstr>
    </vt:vector>
  </TitlesOfParts>
  <Company>Finansų skyrius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Danguolė Vėlavičiutė</dc:creator>
  <cp:lastModifiedBy>Admin</cp:lastModifiedBy>
  <cp:lastPrinted>2022-03-29T05:52:39Z</cp:lastPrinted>
  <dcterms:created xsi:type="dcterms:W3CDTF">2005-12-12T09:06:15Z</dcterms:created>
  <dcterms:modified xsi:type="dcterms:W3CDTF">2022-03-30T06:02:55Z</dcterms:modified>
</cp:coreProperties>
</file>