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4235" tabRatio="875"/>
  </bookViews>
  <sheets>
    <sheet name="pajamos 2021-12-31" sheetId="11" r:id="rId1"/>
    <sheet name="Lapas1" sheetId="12" state="hidden" r:id="rId2"/>
  </sheets>
  <definedNames>
    <definedName name="_xlnm.Print_Area" localSheetId="0">'pajamos 2021-12-31'!$A$1:$H$122</definedName>
    <definedName name="_xlnm.Print_Titles" localSheetId="0">'pajamos 2021-12-31'!$11:$13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1" l="1"/>
  <c r="F66" i="11"/>
  <c r="G66" i="11"/>
  <c r="H66" i="11"/>
  <c r="D66" i="11"/>
  <c r="D90" i="11"/>
  <c r="D84" i="11"/>
  <c r="D85" i="11"/>
  <c r="D87" i="11"/>
  <c r="D86" i="11"/>
  <c r="D83" i="11"/>
  <c r="D82" i="11"/>
  <c r="D81" i="11"/>
  <c r="D80" i="11"/>
  <c r="D89" i="11"/>
  <c r="D77" i="11"/>
  <c r="D63" i="11"/>
  <c r="E60" i="11"/>
  <c r="G60" i="11"/>
  <c r="H60" i="11"/>
  <c r="F60" i="11"/>
  <c r="D67" i="11"/>
  <c r="D62" i="11"/>
  <c r="D79" i="11"/>
  <c r="D76" i="11"/>
  <c r="D78" i="11"/>
  <c r="D70" i="11"/>
  <c r="D117" i="11"/>
  <c r="E96" i="11"/>
  <c r="F96" i="11"/>
  <c r="G96" i="11"/>
  <c r="H96" i="11"/>
  <c r="D97" i="11"/>
  <c r="D72" i="11"/>
  <c r="D73" i="11"/>
  <c r="D74" i="11"/>
  <c r="D75" i="11"/>
  <c r="D88" i="11"/>
  <c r="D71" i="11"/>
  <c r="D50" i="11"/>
  <c r="D121" i="11"/>
  <c r="D120" i="11"/>
  <c r="D64" i="11" l="1"/>
  <c r="D60" i="11" s="1"/>
  <c r="D115" i="11" l="1"/>
  <c r="D116" i="11"/>
  <c r="D56" i="11"/>
  <c r="D118" i="11" l="1"/>
  <c r="D119" i="11"/>
  <c r="E31" i="11"/>
  <c r="F31" i="11"/>
  <c r="G31" i="11"/>
  <c r="H31" i="11"/>
  <c r="D34" i="11"/>
  <c r="D35" i="11" l="1"/>
  <c r="H91" i="11" l="1"/>
  <c r="E91" i="11"/>
  <c r="F91" i="11"/>
  <c r="G91" i="11"/>
  <c r="D92" i="11"/>
  <c r="D40" i="11"/>
  <c r="D114" i="11" l="1"/>
  <c r="D113" i="11"/>
  <c r="D112" i="11"/>
  <c r="D111" i="11"/>
  <c r="H109" i="11"/>
  <c r="G109" i="11"/>
  <c r="F109" i="11"/>
  <c r="E109" i="11"/>
  <c r="D105" i="11"/>
  <c r="D104" i="11"/>
  <c r="D103" i="11"/>
  <c r="H102" i="11"/>
  <c r="G102" i="11"/>
  <c r="F102" i="11"/>
  <c r="E102" i="11"/>
  <c r="D101" i="11"/>
  <c r="D100" i="11"/>
  <c r="D99" i="11"/>
  <c r="D98" i="11"/>
  <c r="D95" i="11"/>
  <c r="D94" i="11"/>
  <c r="D93" i="11"/>
  <c r="D69" i="11"/>
  <c r="D68" i="11"/>
  <c r="D65" i="11"/>
  <c r="D59" i="11"/>
  <c r="D58" i="11"/>
  <c r="H57" i="11"/>
  <c r="G57" i="11"/>
  <c r="F57" i="11"/>
  <c r="E57" i="11"/>
  <c r="D55" i="11"/>
  <c r="D54" i="11"/>
  <c r="D53" i="11"/>
  <c r="D52" i="11"/>
  <c r="D51" i="11"/>
  <c r="D49" i="11"/>
  <c r="D48" i="11"/>
  <c r="D47" i="11"/>
  <c r="D46" i="11"/>
  <c r="D45" i="11"/>
  <c r="D44" i="11"/>
  <c r="D43" i="11"/>
  <c r="D42" i="11"/>
  <c r="D41" i="11"/>
  <c r="D39" i="11"/>
  <c r="D38" i="11"/>
  <c r="D37" i="11"/>
  <c r="D36" i="11"/>
  <c r="D33" i="11"/>
  <c r="D32" i="11"/>
  <c r="D28" i="11"/>
  <c r="D27" i="11"/>
  <c r="H26" i="11"/>
  <c r="G26" i="11"/>
  <c r="F26" i="11"/>
  <c r="E26" i="11"/>
  <c r="D24" i="11"/>
  <c r="D23" i="11"/>
  <c r="D22" i="11"/>
  <c r="D21" i="11"/>
  <c r="H20" i="11"/>
  <c r="G20" i="11"/>
  <c r="F20" i="11"/>
  <c r="E20" i="11"/>
  <c r="D19" i="11"/>
  <c r="D18" i="11"/>
  <c r="D17" i="11"/>
  <c r="H16" i="11"/>
  <c r="G16" i="11"/>
  <c r="F16" i="11"/>
  <c r="E16" i="11"/>
  <c r="D15" i="11"/>
  <c r="H14" i="11"/>
  <c r="G14" i="11"/>
  <c r="F14" i="11"/>
  <c r="E14" i="11"/>
  <c r="D96" i="11" l="1"/>
  <c r="F30" i="11"/>
  <c r="F29" i="11" s="1"/>
  <c r="F106" i="11" s="1"/>
  <c r="G30" i="11"/>
  <c r="G29" i="11" s="1"/>
  <c r="G106" i="11" s="1"/>
  <c r="E30" i="11"/>
  <c r="E29" i="11" s="1"/>
  <c r="E106" i="11" s="1"/>
  <c r="D31" i="11"/>
  <c r="H30" i="11"/>
  <c r="H29" i="11" s="1"/>
  <c r="H106" i="11" s="1"/>
  <c r="D91" i="11"/>
  <c r="D57" i="11"/>
  <c r="D109" i="11"/>
  <c r="D102" i="11"/>
  <c r="F25" i="11"/>
  <c r="G25" i="11"/>
  <c r="D14" i="11"/>
  <c r="H25" i="11"/>
  <c r="D20" i="11"/>
  <c r="E25" i="11"/>
  <c r="D16" i="11"/>
  <c r="D26" i="11"/>
  <c r="D30" i="11" l="1"/>
  <c r="D29" i="11" s="1"/>
  <c r="D25" i="11"/>
  <c r="D106" i="11" l="1"/>
</calcChain>
</file>

<file path=xl/sharedStrings.xml><?xml version="1.0" encoding="utf-8"?>
<sst xmlns="http://schemas.openxmlformats.org/spreadsheetml/2006/main" count="255" uniqueCount="249">
  <si>
    <t>Valstybės rinkliavos</t>
  </si>
  <si>
    <t>Vietinės rinkliavos</t>
  </si>
  <si>
    <t>5.1.</t>
  </si>
  <si>
    <t>Mokinio krepšeliui finansuoti</t>
  </si>
  <si>
    <t>Eil. Nr.</t>
  </si>
  <si>
    <t xml:space="preserve">Speciali tikslinė dotacija  </t>
  </si>
  <si>
    <t>Nekilnojamojo turto mokestis</t>
  </si>
  <si>
    <t>Žemės mokestis</t>
  </si>
  <si>
    <t xml:space="preserve">Gyventojų pajamų mokestis </t>
  </si>
  <si>
    <t>Materialiojo ir nematerialiojo turto realizavimo pajamos</t>
  </si>
  <si>
    <t xml:space="preserve">Įmokos už išlaikymą švietimo, socialinės apsaugos ir kitose įstaigose </t>
  </si>
  <si>
    <t>iš jų:</t>
  </si>
  <si>
    <t xml:space="preserve">Kitos neišvardytos pajamos  </t>
  </si>
  <si>
    <t>IŠ VISO PAJAMŲ</t>
  </si>
  <si>
    <t xml:space="preserve">Turto mokesčiai </t>
  </si>
  <si>
    <t>Pajamų ir pelno mokesčiai</t>
  </si>
  <si>
    <t>Prekių ir paslaugų mokesčiai</t>
  </si>
  <si>
    <t>Turto pajamos</t>
  </si>
  <si>
    <t>Kiti mokesčiai už valstybinius gamtos išteklius</t>
  </si>
  <si>
    <t>Pastatų ir statinių realizavimo pajamos</t>
  </si>
  <si>
    <t>7.1.</t>
  </si>
  <si>
    <t>7.2.</t>
  </si>
  <si>
    <t>7.3.</t>
  </si>
  <si>
    <t xml:space="preserve">Pajamos už prekes ir  paslaugas </t>
  </si>
  <si>
    <t>Pajamos iš baudų ir konfiskacijos</t>
  </si>
  <si>
    <t>Apyvartos lėšos biudžeto lėšų stygiui dengti</t>
  </si>
  <si>
    <t xml:space="preserve">Specialiųjų programų lėšų likutis   </t>
  </si>
  <si>
    <t>Aplinkos apsaugos rėmimo specialiosios programos lėšų likutis</t>
  </si>
  <si>
    <t>Šilalės r. Pajūrio Stanislovo Biržiškio gimnazijos Šilalės r., Pajūrio mstl., Dariaus ir  Girėno g. 35, stogo rekonstravimas ( avarinės būklės likvidavimas)</t>
  </si>
  <si>
    <t>Pajamų pavadinimas</t>
  </si>
  <si>
    <t xml:space="preserve">                       </t>
  </si>
  <si>
    <t>jaunimo teisių apsaugai</t>
  </si>
  <si>
    <t>Gyventojų registrui tvarkyti ir duomenims valstybės registrams teikti</t>
  </si>
  <si>
    <t xml:space="preserve">Savivaldybės mokykloms (klasėms arba grupėms), skirtoms šalies (regiono) mokiniams, turintiems specialiųjų ugdymosi poreikių, ir kitoms savivaldybėms perduotoms įstaigoms išlaikyti
</t>
  </si>
  <si>
    <t xml:space="preserve">iš jų: mokinio (klasės, grupės) krepšeliui  finansuoti </t>
  </si>
  <si>
    <t xml:space="preserve"> </t>
  </si>
  <si>
    <t>Kita tikslinė dotacija</t>
  </si>
  <si>
    <t>Socialinio būsto pardavimas</t>
  </si>
  <si>
    <t>3.1.</t>
  </si>
  <si>
    <t>3.2.</t>
  </si>
  <si>
    <t>3.3.</t>
  </si>
  <si>
    <t>4.1.</t>
  </si>
  <si>
    <t>4.2.</t>
  </si>
  <si>
    <t>5.1.1.</t>
  </si>
  <si>
    <t>5.1.3.</t>
  </si>
  <si>
    <t>5.1.4.</t>
  </si>
  <si>
    <t>5.1.5.</t>
  </si>
  <si>
    <t>6.1.</t>
  </si>
  <si>
    <t>6.2.</t>
  </si>
  <si>
    <t>6.3.</t>
  </si>
  <si>
    <t>Europos Sąjungos struktūrinių fondų lėšos</t>
  </si>
  <si>
    <t xml:space="preserve">iš viso ketvirčiais </t>
  </si>
  <si>
    <t>II</t>
  </si>
  <si>
    <t>III</t>
  </si>
  <si>
    <t>IV</t>
  </si>
  <si>
    <t>Kodai pagal ekonominę klasifikaciją</t>
  </si>
  <si>
    <t xml:space="preserve">I </t>
  </si>
  <si>
    <t>1.1.</t>
  </si>
  <si>
    <t>Paveldimo turto mokestis</t>
  </si>
  <si>
    <t>2.1.</t>
  </si>
  <si>
    <t>2.2.</t>
  </si>
  <si>
    <t>2.3.</t>
  </si>
  <si>
    <t>3.4.</t>
  </si>
  <si>
    <t>Valstybės biudžeto specialios tikslinės dotacijos</t>
  </si>
  <si>
    <t>iš jų: žemės ūkio funkcijoms atlikti</t>
  </si>
  <si>
    <t>vaiko teisių apsaugai</t>
  </si>
  <si>
    <t>dalyvauti rengiant ir vykdant mobilizaciją</t>
  </si>
  <si>
    <t>valstybinės kalbos vartojimo ir taisyklingumo kontrolei</t>
  </si>
  <si>
    <t>10.1.</t>
  </si>
  <si>
    <t>10.2.</t>
  </si>
  <si>
    <t>10.3.</t>
  </si>
  <si>
    <t>Europos Sąjungos finansinės paramos lėšos</t>
  </si>
  <si>
    <t>PATVIRTINTA</t>
  </si>
  <si>
    <t>Patikslintas metinis planas</t>
  </si>
  <si>
    <t>1.1.1.</t>
  </si>
  <si>
    <t>1.1.1.1.1.</t>
  </si>
  <si>
    <t>1.1.3.</t>
  </si>
  <si>
    <t>1.1.3.1.</t>
  </si>
  <si>
    <t>1.1.3.2.</t>
  </si>
  <si>
    <t>1.1.3.3.</t>
  </si>
  <si>
    <t>1.1.4.</t>
  </si>
  <si>
    <t>1.1.4.7.1.1.</t>
  </si>
  <si>
    <t>1.1.4.7.2.1.</t>
  </si>
  <si>
    <t>1.1.4.7.2.2.1.</t>
  </si>
  <si>
    <t>1.1.4.7.2.2.2.</t>
  </si>
  <si>
    <t>1.3.4.</t>
  </si>
  <si>
    <t>1.3.4.2.</t>
  </si>
  <si>
    <t>1.3.4.2.1.</t>
  </si>
  <si>
    <t>1.3.4.2.2.</t>
  </si>
  <si>
    <t>1.3.4.2.3.</t>
  </si>
  <si>
    <t>1.3.4.2.6.</t>
  </si>
  <si>
    <t>1.3.4.2.18</t>
  </si>
  <si>
    <t>1.3.4.2.19.</t>
  </si>
  <si>
    <t>1.3.4.2.20.</t>
  </si>
  <si>
    <t>1.3.4.2.21.</t>
  </si>
  <si>
    <t>1.3.4.2.22.</t>
  </si>
  <si>
    <t>1.3.4.2.23.</t>
  </si>
  <si>
    <t>1.3.4.2.24.</t>
  </si>
  <si>
    <t>1.3.4.2.25.</t>
  </si>
  <si>
    <t>1.3.4.2.26.</t>
  </si>
  <si>
    <t>1.3.4.2.27.</t>
  </si>
  <si>
    <t>1.3.4.2.28.</t>
  </si>
  <si>
    <t>1.3.4.2.29.</t>
  </si>
  <si>
    <t>1.3.4.2.30.</t>
  </si>
  <si>
    <t>1.3.4.2.32.</t>
  </si>
  <si>
    <t>1.3.4.2.33.</t>
  </si>
  <si>
    <t>1.3.4.2.34.</t>
  </si>
  <si>
    <t>1.3.4.2.35.</t>
  </si>
  <si>
    <t>1.3.4.2.36.</t>
  </si>
  <si>
    <t>1.3.4.4.</t>
  </si>
  <si>
    <t>1.3.4.4.1.</t>
  </si>
  <si>
    <t>1.3.4.4.2.</t>
  </si>
  <si>
    <t>1.3.4.6.</t>
  </si>
  <si>
    <t>1.3.4.4.4.</t>
  </si>
  <si>
    <t>1.4.1.</t>
  </si>
  <si>
    <t>1.4.1.4.1.1.</t>
  </si>
  <si>
    <t>1.4.1.4.2.1.</t>
  </si>
  <si>
    <t>1.4.1.4.2.2.</t>
  </si>
  <si>
    <t>1.4.2.</t>
  </si>
  <si>
    <t>1.4.2.1.2.1.</t>
  </si>
  <si>
    <t>1.4.2.1.4.1.</t>
  </si>
  <si>
    <t>1.4.3.</t>
  </si>
  <si>
    <t>1.4.5.</t>
  </si>
  <si>
    <t>4.1.1.1.</t>
  </si>
  <si>
    <t>4.1.1.2.</t>
  </si>
  <si>
    <t>4.1.1.3.</t>
  </si>
  <si>
    <t>3.3.2.7.1.2.</t>
  </si>
  <si>
    <t>3.3.2.7.1.6.</t>
  </si>
  <si>
    <t>3.3.2.7.1.7.</t>
  </si>
  <si>
    <t>1.3.3.</t>
  </si>
  <si>
    <t>3.3.2.7.1.4.</t>
  </si>
  <si>
    <t>1.3.3..1.1.1.</t>
  </si>
  <si>
    <r>
      <t>Iš viso</t>
    </r>
    <r>
      <rPr>
        <sz val="14"/>
        <rFont val="Times New Roman"/>
        <family val="1"/>
        <charset val="186"/>
      </rPr>
      <t xml:space="preserve"> (1-3 eilutės)</t>
    </r>
  </si>
  <si>
    <t xml:space="preserve"> Mokestis už aplinkos teršimą</t>
  </si>
  <si>
    <t>valstybės garantuojamai pirminei teisinei pagalbai  teikti</t>
  </si>
  <si>
    <t>civilinei saugai</t>
  </si>
  <si>
    <t>priešgaisrinei saugai</t>
  </si>
  <si>
    <t>gyvenamosios vietos deklaravimo duomenų ir gyvenamosios vietos neturinčių asmenų apskaitos duomenims tvarkyti</t>
  </si>
  <si>
    <t>savivaldybei priskirtiems archyviniams dokumentams tvarkyti</t>
  </si>
  <si>
    <t>būsto nuomos ar išperkamosios būsto nuomos mokesčių dalies kompensacijoms</t>
  </si>
  <si>
    <t>dalyvauti rengiant ir įgyvendinant darbo rinkos politikos priemones ir gyventojų užimtumo programas</t>
  </si>
  <si>
    <t>socialinėms paslaugoms</t>
  </si>
  <si>
    <t xml:space="preserve">melioracijai </t>
  </si>
  <si>
    <t>socialinei paramai mokiniams</t>
  </si>
  <si>
    <t>socialinėms išmokoms ir kompensacijoms skaičiuoti ir mokėti</t>
  </si>
  <si>
    <t>Valstybinėms (perduotoms savivaldybėms) funkcijoms atlikti</t>
  </si>
  <si>
    <t>Šilalės rajono savivaldybės administracijos</t>
  </si>
  <si>
    <t>Vietinės rinkliavos komunalinių atliekų surinkimą iš atliekų turėtojų ir atliekų tvarkymą)</t>
  </si>
  <si>
    <t>Nuomos mokestis už valstybinę žemę ir valstybinio vidaus vandenų fondo vandens telkinius</t>
  </si>
  <si>
    <t>duomenims Suteiktos valstybės pagalbos ir nereikšmingos pagalbos registrui teikti</t>
  </si>
  <si>
    <t>1.3.4.7.11.</t>
  </si>
  <si>
    <t>6.4.</t>
  </si>
  <si>
    <t>Palūkanos</t>
  </si>
  <si>
    <t>1.4.1.1.2.1.</t>
  </si>
  <si>
    <t>Finansuoti tarpinstitucinio bendradarbiavimo koordinatoriaus pareigybės išlaikymą savivaldybėje</t>
  </si>
  <si>
    <t>1.3.4.2.5.</t>
  </si>
  <si>
    <t>savivaldybėms priskirtiems geodezijos ir kartografijos darbams (savivaldybių erdvinių duomenų rinkiniams tvarkyti) organizuoti ir vykdyti</t>
  </si>
  <si>
    <t>5.1.2.</t>
  </si>
  <si>
    <t>1.3.4.2.37.</t>
  </si>
  <si>
    <t>visuomenės sveikatos priežiūros funkcijoms vykdyti (plėtoti sveiką gyvenseną ir stiprinti mokinių sveikatos įgūdžius ugdymo įstaigose)</t>
  </si>
  <si>
    <t>visuomenės sveikatos priežiūros funkcijoms vykdyti (stiprinti sveikos gyvensenos įgūdžius bendruomenėse bei vykdyti visuomenės sveikatos stebėseną savivaldybėse)</t>
  </si>
  <si>
    <t>visuomenės sveikatos priežiūros funkcijoms vykdyti (užtikrinti savižudybių prevencijos prioritetų nustatymą ilgojo ir trumpojo laikotarpių savižudybių prevencijos priemonių ir joms įgyvendinti reikiamo finansavimo planavimą)</t>
  </si>
  <si>
    <t>asmens sveikatos priežiūros kokybės užtikrinimas (vykdyti neveiksnių asmenų būklės peržiūrėjimo funkciją)</t>
  </si>
  <si>
    <t xml:space="preserve">Mokestis už medžiojamųjų gyvūnų išteklius </t>
  </si>
  <si>
    <t>Iš jų</t>
  </si>
  <si>
    <t>1.3.4.6.19.</t>
  </si>
  <si>
    <t>1 priedas</t>
  </si>
  <si>
    <t>3.3.2.7.1.10.</t>
  </si>
  <si>
    <t>3.3.2.7.1.19.</t>
  </si>
  <si>
    <t>3.3.2.7.1.20.</t>
  </si>
  <si>
    <t>3.3.2.7.1.22.</t>
  </si>
  <si>
    <t>Projektas „Socialinio būsto fondo plėtra Šilalės rajono savivaldybėje“</t>
  </si>
  <si>
    <t>Projektas „Bendruomeninių vaikų globos namų steigimas ir vaikų dienos centrų tinklo plėtra Šilalės rajono savivaldybėje“</t>
  </si>
  <si>
    <t>Valstybės žemės sklypų pardavimo lėšų likutis</t>
  </si>
  <si>
    <t>1.3.4.2.31.</t>
  </si>
  <si>
    <t>1.3.4.7.1.</t>
  </si>
  <si>
    <t>Kultūros ir meno darbuotojų darbo užmokesčiui padidinti</t>
  </si>
  <si>
    <t>1.3.4.7.27.</t>
  </si>
  <si>
    <t>1.3.4.7.28.</t>
  </si>
  <si>
    <t>1.3.4.7.29.</t>
  </si>
  <si>
    <t>1.3.4.7.30.</t>
  </si>
  <si>
    <t>1.3.4.7.31.</t>
  </si>
  <si>
    <t>1.3.4.7.32.</t>
  </si>
  <si>
    <t>Kokybės krepšelis mokykloms iš ES struktūrinių fondų lėšų bendrai finansuojamo projekto "Kokybės krepšelis"</t>
  </si>
  <si>
    <t>Skaitmeninio ugdymo plėtrai, įgyvendinant Ateities ekonomikos DNR planą</t>
  </si>
  <si>
    <t>Vaikų dienos socialinei priežiūrai organizuoti, teikti ir administruoti</t>
  </si>
  <si>
    <t>Neformaliajam vaikų švietimui iš VB</t>
  </si>
  <si>
    <t>Konsultacijų mokiniams, patiriantiems mokymosi sunkumų finansavimas</t>
  </si>
  <si>
    <t>Savivaldybių viešosioms bibliotekoms dokumentams įsigyti</t>
  </si>
  <si>
    <t>Pajamos už ilgalaikio ir trumpalaikio materialiojo turto nuomą</t>
  </si>
  <si>
    <t>1.4.2.1.1.1.</t>
  </si>
  <si>
    <t>Biudžetinių įstaigų pajamos už prekes ir paslaugas</t>
  </si>
  <si>
    <t>Žemės realizavimo pajamos</t>
  </si>
  <si>
    <t>3.3.2.7.1.23.</t>
  </si>
  <si>
    <t>3.3.2.7.1.24.</t>
  </si>
  <si>
    <t>3.3.2.7.1.25.</t>
  </si>
  <si>
    <t>Projektas „Kompleksinių paslaugų šeimai teikimas Šilalės rajono savivaldybėje"</t>
  </si>
  <si>
    <t>Projektas „Šilalės rajono savivaldybės teritorijos bendrojo plano gamtinio karkaso sprendinių koregavimas“</t>
  </si>
  <si>
    <t>Kokybės krepšelio lėšų likutis</t>
  </si>
  <si>
    <t>1.3.4.7.26.</t>
  </si>
  <si>
    <t>1.3.4.7.33.</t>
  </si>
  <si>
    <t>1.3.4.7.34.</t>
  </si>
  <si>
    <t>1.3.4.7.35.</t>
  </si>
  <si>
    <t>Šilalės rajono savivaldybės kultūros centro pastato Šilalėje, J. Basanavičiaus g. 12, išorės ir vidaus patalpų rekonstravimas bei įrangos įsigijimas</t>
  </si>
  <si>
    <t>1.3.4.6.34.</t>
  </si>
  <si>
    <t>Neformaliajam vaikų švietimui iš ES lėšų</t>
  </si>
  <si>
    <t xml:space="preserve">LNSS įstaigų ir LNSS nepriklausančių įstaigų patirtoms išlaidoms, susijusioms su šių įstaigų darbuotojų darbo užmokesčio didinimu, kompensuoti </t>
  </si>
  <si>
    <t>Savivaldybei patirtoms materialinių išteklių teikimo, siekiant šalinti COVID-19 ligos padarinius ir valdyti jos plitimą esant valstybės lygio ekstremaliajai situacijai, išlaidoms kompensuoti</t>
  </si>
  <si>
    <t>Įstaigų patirtoms išlaidoms už skiepijimą nuo COVID-19 ligos (koronaviruso infekcijos) kompensuoti</t>
  </si>
  <si>
    <t>Lėšos, skirtos naujoms mokytojų padėjėjų pareigybėms įsteigti</t>
  </si>
  <si>
    <t>2020 metų savivaldybių biudžetų negautų pajamų padengimas</t>
  </si>
  <si>
    <t>direktoriaus 2021 m. balandžio 21 d.</t>
  </si>
  <si>
    <t>įsakymu Nr. DĮV-458</t>
  </si>
  <si>
    <t>(Šilalės rajono savivaldybės administracijos</t>
  </si>
  <si>
    <t>Lėšų likutis, nepanaudotas 2020 m.,  iš viso</t>
  </si>
  <si>
    <t>Vietinės reikšmės keliams tiesti, taisyti, prižiūrėti ir saugaus eismo ir t.t. kapitalo investicijos</t>
  </si>
  <si>
    <t>1.3.4.6.20.</t>
  </si>
  <si>
    <t>Savivaldybėms vietinės reikšmės keliams(gatvėms) tiesti, taisyti, prižiūrėti ir saugaus eismo sąlygoms užtikrinti</t>
  </si>
  <si>
    <t>1.3.4.8.3.</t>
  </si>
  <si>
    <t>Asmeninei pagalbai teikti ir administruoti</t>
  </si>
  <si>
    <t>1.3.4.7.36.</t>
  </si>
  <si>
    <t>1.3.4.7.37.</t>
  </si>
  <si>
    <t>Socialinių paslaugų srities darbuotojų minim. pareiginės algos</t>
  </si>
  <si>
    <t>1.3.4.7.38.</t>
  </si>
  <si>
    <t>Finansavimo sk. netinkamam finansuoti PVM apmokėti</t>
  </si>
  <si>
    <t>Pedagoginių darbuotojų skaičiaus optimizavimui apmokėti</t>
  </si>
  <si>
    <t>1.3.4.7.4.</t>
  </si>
  <si>
    <t>1.3.4.7.39.</t>
  </si>
  <si>
    <t>1.3.4.7.40.</t>
  </si>
  <si>
    <t>1.3.4.7.41.</t>
  </si>
  <si>
    <t>1.3.4.7.42.</t>
  </si>
  <si>
    <t>1.3.4.7.5.</t>
  </si>
  <si>
    <t>1.3.4.8.8.</t>
  </si>
  <si>
    <t>savivaldybei bendruomeninei veiklai stiprinti</t>
  </si>
  <si>
    <t>savivaldybei išlaidoms, patirtoms vykdant įsipareigojimus vietinio transporto vežėjams, kompensuoti</t>
  </si>
  <si>
    <t>x</t>
  </si>
  <si>
    <t>ŠILALĖS RAJONO SAVIVALDYBĖS 2021 M. BIUDŽETO PAJAMŲ PASKIRSTYMO KETVIRČIAIS SĄRAŠAS</t>
  </si>
  <si>
    <t>Valstybės investicijų 2017–2019 metų programoje numatytoms kapitalo investicijoms finansuoti</t>
  </si>
  <si>
    <t>Asmens sveikatos priežiūros įstaigoms (Viešoji įstaiga Šilalės rajono ligoninė) – kompensavimas</t>
  </si>
  <si>
    <t xml:space="preserve">Asmens sveikatos priežiūros įstaigoms (Viešoji įstaiga Šilalės rajono ligoninė) </t>
  </si>
  <si>
    <t>proj. „Socialinio būsto fondo plėtra Šilalės rajono savivaldybėje“</t>
  </si>
  <si>
    <t>proj. „Eismo saugumo priemonių diegimas Šilalės mieste ir rajono gyvenvietėse“</t>
  </si>
  <si>
    <t>Projektas „Eismo saugumo priemonių diegimas Šilalės miesto ir rajono gyvenvietėse“</t>
  </si>
  <si>
    <t>Europos Sąjungos lėšos</t>
  </si>
  <si>
    <t xml:space="preserve">civilinės būklės aktams registruoti </t>
  </si>
  <si>
    <t>savivaldybei priskirtai valstybinei žemei ir kitam valstybiniam turtui valdyti, naudoti ir disponuoti juo patikėjimo teise</t>
  </si>
  <si>
    <t>Mašinų ir įrenginių realizavimo pajamos</t>
  </si>
  <si>
    <t>direktoriaus 2022 m. vasario 22 d.</t>
  </si>
  <si>
    <t>įsakymo Nr. DĮV-133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</si>
</sst>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 indent="2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/>
    <xf numFmtId="1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0" xfId="0" applyFont="1" applyAlignment="1"/>
    <xf numFmtId="0" fontId="6" fillId="0" borderId="6" xfId="0" applyFont="1" applyBorder="1" applyAlignment="1">
      <alignment vertical="top" wrapText="1"/>
    </xf>
    <xf numFmtId="1" fontId="6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/>
    <xf numFmtId="1" fontId="6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top" wrapText="1" indent="2"/>
    </xf>
    <xf numFmtId="1" fontId="4" fillId="2" borderId="2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2" fillId="2" borderId="0" xfId="0" applyFont="1" applyFill="1"/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/>
    <xf numFmtId="1" fontId="4" fillId="2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/>
    </xf>
    <xf numFmtId="1" fontId="2" fillId="0" borderId="0" xfId="0" applyNumberFormat="1" applyFont="1"/>
    <xf numFmtId="0" fontId="6" fillId="2" borderId="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/>
    <xf numFmtId="0" fontId="6" fillId="3" borderId="2" xfId="0" applyFont="1" applyFill="1" applyBorder="1" applyAlignment="1">
      <alignment horizontal="left" wrapText="1"/>
    </xf>
    <xf numFmtId="1" fontId="6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right" wrapText="1"/>
    </xf>
    <xf numFmtId="1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wrapText="1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Įprastas" xfId="0" builtinId="0"/>
    <cellStyle name="Normal_Sheet1" xfId="1"/>
    <cellStyle name="Stilius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topLeftCell="A4" zoomScale="80" zoomScaleNormal="80" zoomScaleSheetLayoutView="100" workbookViewId="0">
      <selection activeCell="A10" sqref="A10:H10"/>
    </sheetView>
  </sheetViews>
  <sheetFormatPr defaultColWidth="9.140625" defaultRowHeight="15.75" x14ac:dyDescent="0.25"/>
  <cols>
    <col min="1" max="1" width="7.85546875" style="2" customWidth="1"/>
    <col min="2" max="2" width="57.85546875" style="1" customWidth="1"/>
    <col min="3" max="3" width="16" style="1" customWidth="1"/>
    <col min="4" max="4" width="15.85546875" style="1" customWidth="1"/>
    <col min="5" max="5" width="12.42578125" style="1" customWidth="1"/>
    <col min="6" max="6" width="13.42578125" style="1" customWidth="1"/>
    <col min="7" max="7" width="14.42578125" style="1" customWidth="1"/>
    <col min="8" max="8" width="14" style="1" customWidth="1"/>
    <col min="9" max="9" width="6.42578125" style="1" customWidth="1"/>
    <col min="10" max="11" width="9.140625" style="1"/>
    <col min="12" max="12" width="10.42578125" style="1" bestFit="1" customWidth="1"/>
    <col min="13" max="16384" width="9.140625" style="1"/>
  </cols>
  <sheetData>
    <row r="1" spans="1:8" ht="20.25" x14ac:dyDescent="0.3">
      <c r="B1" s="3"/>
      <c r="C1" s="3"/>
      <c r="E1" s="90" t="s">
        <v>72</v>
      </c>
      <c r="F1" s="90"/>
      <c r="G1" s="90"/>
      <c r="H1" s="90"/>
    </row>
    <row r="2" spans="1:8" ht="20.25" x14ac:dyDescent="0.3">
      <c r="B2" s="3"/>
      <c r="C2" s="3"/>
      <c r="E2" s="75" t="s">
        <v>146</v>
      </c>
      <c r="F2" s="75"/>
      <c r="G2" s="75"/>
      <c r="H2" s="75"/>
    </row>
    <row r="3" spans="1:8" ht="20.25" x14ac:dyDescent="0.3">
      <c r="B3" s="3"/>
      <c r="C3" s="3"/>
      <c r="E3" s="75" t="s">
        <v>211</v>
      </c>
      <c r="F3" s="75"/>
      <c r="G3" s="75"/>
      <c r="H3" s="75"/>
    </row>
    <row r="4" spans="1:8" ht="20.25" x14ac:dyDescent="0.3">
      <c r="B4" s="3"/>
      <c r="C4" s="3"/>
      <c r="E4" s="75" t="s">
        <v>212</v>
      </c>
      <c r="F4" s="75"/>
      <c r="G4" s="75"/>
      <c r="H4" s="75"/>
    </row>
    <row r="5" spans="1:8" ht="20.25" x14ac:dyDescent="0.3">
      <c r="B5" s="3"/>
      <c r="C5" s="3"/>
      <c r="E5" s="75" t="s">
        <v>213</v>
      </c>
      <c r="F5" s="75"/>
      <c r="G5" s="75"/>
      <c r="H5" s="75"/>
    </row>
    <row r="6" spans="1:8" ht="20.25" x14ac:dyDescent="0.3">
      <c r="B6" s="3"/>
      <c r="C6" s="3"/>
      <c r="E6" s="75" t="s">
        <v>247</v>
      </c>
      <c r="F6" s="75"/>
      <c r="G6" s="75"/>
      <c r="H6" s="75"/>
    </row>
    <row r="7" spans="1:8" ht="20.25" x14ac:dyDescent="0.3">
      <c r="B7" s="3"/>
      <c r="C7" s="3"/>
      <c r="E7" s="75" t="s">
        <v>248</v>
      </c>
      <c r="F7" s="75"/>
      <c r="G7" s="75"/>
      <c r="H7" s="75"/>
    </row>
    <row r="8" spans="1:8" ht="20.25" x14ac:dyDescent="0.3">
      <c r="B8" s="3"/>
      <c r="C8" s="3"/>
      <c r="E8" s="75" t="s">
        <v>166</v>
      </c>
      <c r="F8" s="75"/>
      <c r="G8" s="75"/>
      <c r="H8" s="75"/>
    </row>
    <row r="9" spans="1:8" ht="20.25" x14ac:dyDescent="0.3">
      <c r="B9" s="3"/>
      <c r="C9" s="3"/>
      <c r="E9" s="90"/>
      <c r="F9" s="90"/>
      <c r="G9" s="90"/>
      <c r="H9" s="90"/>
    </row>
    <row r="10" spans="1:8" ht="22.7" customHeight="1" x14ac:dyDescent="0.3">
      <c r="A10" s="91" t="s">
        <v>236</v>
      </c>
      <c r="B10" s="91"/>
      <c r="C10" s="91"/>
      <c r="D10" s="91"/>
      <c r="E10" s="91"/>
      <c r="F10" s="91"/>
      <c r="G10" s="91"/>
      <c r="H10" s="91"/>
    </row>
    <row r="11" spans="1:8" ht="19.5" customHeight="1" x14ac:dyDescent="0.25">
      <c r="D11" s="6"/>
    </row>
    <row r="12" spans="1:8" ht="18.75" x14ac:dyDescent="0.3">
      <c r="A12" s="92" t="s">
        <v>4</v>
      </c>
      <c r="B12" s="94" t="s">
        <v>29</v>
      </c>
      <c r="C12" s="94" t="s">
        <v>55</v>
      </c>
      <c r="D12" s="94" t="s">
        <v>73</v>
      </c>
      <c r="E12" s="96" t="s">
        <v>51</v>
      </c>
      <c r="F12" s="97"/>
      <c r="G12" s="97"/>
      <c r="H12" s="98"/>
    </row>
    <row r="13" spans="1:8" ht="35.450000000000003" customHeight="1" x14ac:dyDescent="0.25">
      <c r="A13" s="93"/>
      <c r="B13" s="95"/>
      <c r="C13" s="95"/>
      <c r="D13" s="95"/>
      <c r="E13" s="43" t="s">
        <v>56</v>
      </c>
      <c r="F13" s="44" t="s">
        <v>52</v>
      </c>
      <c r="G13" s="44" t="s">
        <v>53</v>
      </c>
      <c r="H13" s="44" t="s">
        <v>54</v>
      </c>
    </row>
    <row r="14" spans="1:8" ht="18.75" x14ac:dyDescent="0.3">
      <c r="A14" s="8">
        <v>1</v>
      </c>
      <c r="B14" s="9" t="s">
        <v>15</v>
      </c>
      <c r="C14" s="78" t="s">
        <v>74</v>
      </c>
      <c r="D14" s="79">
        <f>SUM(E14:H14)</f>
        <v>14959000</v>
      </c>
      <c r="E14" s="80">
        <f>SUM(E15)</f>
        <v>3462270</v>
      </c>
      <c r="F14" s="80">
        <f>SUM(F15)</f>
        <v>5193013</v>
      </c>
      <c r="G14" s="80">
        <f>SUM(G15)</f>
        <v>4256072</v>
      </c>
      <c r="H14" s="80">
        <f>SUM(H15)</f>
        <v>2047645</v>
      </c>
    </row>
    <row r="15" spans="1:8" ht="18.75" x14ac:dyDescent="0.3">
      <c r="A15" s="10" t="s">
        <v>57</v>
      </c>
      <c r="B15" s="24" t="s">
        <v>8</v>
      </c>
      <c r="C15" s="13" t="s">
        <v>75</v>
      </c>
      <c r="D15" s="45">
        <f>SUM(E15:H15)</f>
        <v>14959000</v>
      </c>
      <c r="E15" s="39">
        <v>3462270</v>
      </c>
      <c r="F15" s="39">
        <v>5193013</v>
      </c>
      <c r="G15" s="39">
        <v>4256072</v>
      </c>
      <c r="H15" s="39">
        <v>2047645</v>
      </c>
    </row>
    <row r="16" spans="1:8" ht="18.75" x14ac:dyDescent="0.3">
      <c r="A16" s="8">
        <v>2</v>
      </c>
      <c r="B16" s="11" t="s">
        <v>14</v>
      </c>
      <c r="C16" s="81" t="s">
        <v>76</v>
      </c>
      <c r="D16" s="82">
        <f>SUM(D17:D19)</f>
        <v>540000</v>
      </c>
      <c r="E16" s="83">
        <f>SUM(E17:E19)</f>
        <v>108000</v>
      </c>
      <c r="F16" s="83">
        <f>SUM(F17:F19)</f>
        <v>42000</v>
      </c>
      <c r="G16" s="83">
        <f>SUM(G17:G19)</f>
        <v>40000</v>
      </c>
      <c r="H16" s="83">
        <f>SUM(H17:H19)</f>
        <v>350000</v>
      </c>
    </row>
    <row r="17" spans="1:12" ht="18.75" x14ac:dyDescent="0.3">
      <c r="A17" s="12" t="s">
        <v>59</v>
      </c>
      <c r="B17" s="24" t="s">
        <v>7</v>
      </c>
      <c r="C17" s="13" t="s">
        <v>77</v>
      </c>
      <c r="D17" s="14">
        <f>SUM(E17:H17)</f>
        <v>350000</v>
      </c>
      <c r="E17" s="39">
        <v>5100</v>
      </c>
      <c r="F17" s="39">
        <v>16000</v>
      </c>
      <c r="G17" s="39">
        <v>16000</v>
      </c>
      <c r="H17" s="39">
        <v>312900</v>
      </c>
    </row>
    <row r="18" spans="1:12" ht="18.75" x14ac:dyDescent="0.3">
      <c r="A18" s="10" t="s">
        <v>60</v>
      </c>
      <c r="B18" s="24" t="s">
        <v>58</v>
      </c>
      <c r="C18" s="13" t="s">
        <v>78</v>
      </c>
      <c r="D18" s="14">
        <f>SUM(E18:H18)</f>
        <v>5000</v>
      </c>
      <c r="E18" s="39">
        <v>1000</v>
      </c>
      <c r="F18" s="39">
        <v>1000</v>
      </c>
      <c r="G18" s="39">
        <v>1000</v>
      </c>
      <c r="H18" s="39">
        <v>2000</v>
      </c>
    </row>
    <row r="19" spans="1:12" ht="18.75" x14ac:dyDescent="0.3">
      <c r="A19" s="10" t="s">
        <v>61</v>
      </c>
      <c r="B19" s="24" t="s">
        <v>6</v>
      </c>
      <c r="C19" s="13" t="s">
        <v>79</v>
      </c>
      <c r="D19" s="14">
        <f>SUM(E19:H19)</f>
        <v>185000</v>
      </c>
      <c r="E19" s="39">
        <v>101900</v>
      </c>
      <c r="F19" s="39">
        <v>25000</v>
      </c>
      <c r="G19" s="39">
        <v>23000</v>
      </c>
      <c r="H19" s="39">
        <v>35100</v>
      </c>
    </row>
    <row r="20" spans="1:12" ht="18.75" x14ac:dyDescent="0.3">
      <c r="A20" s="8">
        <v>3</v>
      </c>
      <c r="B20" s="11" t="s">
        <v>16</v>
      </c>
      <c r="C20" s="81" t="s">
        <v>80</v>
      </c>
      <c r="D20" s="82">
        <f>SUM(D21:D24)</f>
        <v>700000</v>
      </c>
      <c r="E20" s="83">
        <f>SUM(E21:E24)</f>
        <v>339500</v>
      </c>
      <c r="F20" s="83">
        <f>SUM(F21:F24)</f>
        <v>167500</v>
      </c>
      <c r="G20" s="83">
        <f>SUM(G21:G24)</f>
        <v>167500</v>
      </c>
      <c r="H20" s="83">
        <f>SUM(H21:H24)</f>
        <v>25500</v>
      </c>
    </row>
    <row r="21" spans="1:12" ht="18.75" x14ac:dyDescent="0.3">
      <c r="A21" s="10" t="s">
        <v>38</v>
      </c>
      <c r="B21" s="24" t="s">
        <v>133</v>
      </c>
      <c r="C21" s="13" t="s">
        <v>81</v>
      </c>
      <c r="D21" s="61">
        <f>SUM(E21:H21)</f>
        <v>50000</v>
      </c>
      <c r="E21" s="39">
        <v>50000</v>
      </c>
      <c r="F21" s="39"/>
      <c r="G21" s="39"/>
      <c r="H21" s="39"/>
    </row>
    <row r="22" spans="1:12" ht="18.75" x14ac:dyDescent="0.3">
      <c r="A22" s="10" t="s">
        <v>39</v>
      </c>
      <c r="B22" s="24" t="s">
        <v>0</v>
      </c>
      <c r="C22" s="13" t="s">
        <v>82</v>
      </c>
      <c r="D22" s="61">
        <f>SUM(E22:H22)</f>
        <v>50000</v>
      </c>
      <c r="E22" s="39">
        <v>7000</v>
      </c>
      <c r="F22" s="39">
        <v>15000</v>
      </c>
      <c r="G22" s="39">
        <v>15000</v>
      </c>
      <c r="H22" s="39">
        <v>13000</v>
      </c>
    </row>
    <row r="23" spans="1:12" ht="39.200000000000003" customHeight="1" x14ac:dyDescent="0.3">
      <c r="A23" s="10" t="s">
        <v>40</v>
      </c>
      <c r="B23" s="24" t="s">
        <v>147</v>
      </c>
      <c r="C23" s="13" t="s">
        <v>83</v>
      </c>
      <c r="D23" s="61">
        <f>SUM(E23:H23)</f>
        <v>590000</v>
      </c>
      <c r="E23" s="39">
        <v>280000</v>
      </c>
      <c r="F23" s="39">
        <v>150000</v>
      </c>
      <c r="G23" s="39">
        <v>150000</v>
      </c>
      <c r="H23" s="39">
        <v>10000</v>
      </c>
    </row>
    <row r="24" spans="1:12" ht="21.2" customHeight="1" x14ac:dyDescent="0.3">
      <c r="A24" s="10" t="s">
        <v>62</v>
      </c>
      <c r="B24" s="24" t="s">
        <v>1</v>
      </c>
      <c r="C24" s="13" t="s">
        <v>84</v>
      </c>
      <c r="D24" s="61">
        <f>SUM(E24:H24)</f>
        <v>10000</v>
      </c>
      <c r="E24" s="39">
        <v>2500</v>
      </c>
      <c r="F24" s="39">
        <v>2500</v>
      </c>
      <c r="G24" s="39">
        <v>2500</v>
      </c>
      <c r="H24" s="39">
        <v>2500</v>
      </c>
      <c r="L24" s="1" t="s">
        <v>30</v>
      </c>
    </row>
    <row r="25" spans="1:12" ht="18.75" x14ac:dyDescent="0.3">
      <c r="A25" s="10"/>
      <c r="B25" s="11" t="s">
        <v>132</v>
      </c>
      <c r="C25" s="77" t="s">
        <v>57</v>
      </c>
      <c r="D25" s="46">
        <f>SUM(D14,D16,D20)</f>
        <v>16199000</v>
      </c>
      <c r="E25" s="47">
        <f>SUM(E14,E16,E20)</f>
        <v>3909770</v>
      </c>
      <c r="F25" s="47">
        <f>SUM(F14,F16,F20)</f>
        <v>5402513</v>
      </c>
      <c r="G25" s="47">
        <f>SUM(G14,G16,G20)</f>
        <v>4463572</v>
      </c>
      <c r="H25" s="47">
        <f>SUM(H14,H16,H20)</f>
        <v>2423145</v>
      </c>
    </row>
    <row r="26" spans="1:12" ht="18.75" x14ac:dyDescent="0.3">
      <c r="A26" s="8">
        <v>4</v>
      </c>
      <c r="B26" s="11" t="s">
        <v>243</v>
      </c>
      <c r="C26" s="81" t="s">
        <v>129</v>
      </c>
      <c r="D26" s="82">
        <f>SUM(D27:D28)</f>
        <v>1164280</v>
      </c>
      <c r="E26" s="83">
        <f>SUM(E27:E28)</f>
        <v>188667</v>
      </c>
      <c r="F26" s="83">
        <f>SUM(F27:F28)</f>
        <v>379605</v>
      </c>
      <c r="G26" s="83">
        <f>SUM(G27:G28)</f>
        <v>185430</v>
      </c>
      <c r="H26" s="83">
        <f>SUM(H27:H28)</f>
        <v>410578</v>
      </c>
    </row>
    <row r="27" spans="1:12" ht="18.75" x14ac:dyDescent="0.3">
      <c r="A27" s="10" t="s">
        <v>41</v>
      </c>
      <c r="B27" s="24" t="s">
        <v>71</v>
      </c>
      <c r="C27" s="29" t="s">
        <v>131</v>
      </c>
      <c r="D27" s="48">
        <f>SUM(E27:H27)</f>
        <v>1164280</v>
      </c>
      <c r="E27" s="49">
        <v>188667</v>
      </c>
      <c r="F27" s="49">
        <v>379605</v>
      </c>
      <c r="G27" s="49">
        <v>185430</v>
      </c>
      <c r="H27" s="49">
        <v>410578</v>
      </c>
    </row>
    <row r="28" spans="1:12" ht="21.2" customHeight="1" x14ac:dyDescent="0.3">
      <c r="A28" s="15" t="s">
        <v>42</v>
      </c>
      <c r="B28" s="24" t="s">
        <v>50</v>
      </c>
      <c r="C28" s="29" t="s">
        <v>131</v>
      </c>
      <c r="D28" s="48">
        <f>SUM(E28:H28)</f>
        <v>0</v>
      </c>
      <c r="E28" s="50"/>
      <c r="F28" s="50"/>
      <c r="G28" s="50"/>
      <c r="H28" s="50">
        <v>0</v>
      </c>
    </row>
    <row r="29" spans="1:12" ht="20.25" customHeight="1" x14ac:dyDescent="0.3">
      <c r="A29" s="16">
        <v>5</v>
      </c>
      <c r="B29" s="11" t="s">
        <v>63</v>
      </c>
      <c r="C29" s="81" t="s">
        <v>85</v>
      </c>
      <c r="D29" s="82">
        <f>SUM(D30)</f>
        <v>13288240</v>
      </c>
      <c r="E29" s="83">
        <f>SUM(E30)</f>
        <v>3229640</v>
      </c>
      <c r="F29" s="83">
        <f>SUM(F30)</f>
        <v>4664101</v>
      </c>
      <c r="G29" s="83">
        <f>SUM(G30)</f>
        <v>2332618</v>
      </c>
      <c r="H29" s="83">
        <f>SUM(H30)</f>
        <v>3061881</v>
      </c>
    </row>
    <row r="30" spans="1:12" ht="19.5" customHeight="1" x14ac:dyDescent="0.3">
      <c r="A30" s="8" t="s">
        <v>2</v>
      </c>
      <c r="B30" s="24" t="s">
        <v>5</v>
      </c>
      <c r="C30" s="13" t="s">
        <v>85</v>
      </c>
      <c r="D30" s="14">
        <f>SUM(D31,D57,D59,D60,D66)</f>
        <v>13288240</v>
      </c>
      <c r="E30" s="51">
        <f>SUM(E31,E57,E59,E60,E66)</f>
        <v>3229640</v>
      </c>
      <c r="F30" s="51">
        <f>SUM(F31,F57,F59,F60,F66)</f>
        <v>4664101</v>
      </c>
      <c r="G30" s="51">
        <f>SUM(G31,G57,G59,G60,G66)</f>
        <v>2332618</v>
      </c>
      <c r="H30" s="51">
        <f>SUM(H31,H57,H59,H60,H66)</f>
        <v>3061881</v>
      </c>
    </row>
    <row r="31" spans="1:12" ht="36" customHeight="1" x14ac:dyDescent="0.3">
      <c r="A31" s="8" t="s">
        <v>43</v>
      </c>
      <c r="B31" s="11" t="s">
        <v>145</v>
      </c>
      <c r="C31" s="81" t="s">
        <v>86</v>
      </c>
      <c r="D31" s="82">
        <f>SUM(D32:D56)</f>
        <v>2865012</v>
      </c>
      <c r="E31" s="82">
        <f>SUM(E32:E56)</f>
        <v>696008</v>
      </c>
      <c r="F31" s="82">
        <f>SUM(F32:F56)</f>
        <v>718398</v>
      </c>
      <c r="G31" s="82">
        <f>SUM(G32:G56)</f>
        <v>750908</v>
      </c>
      <c r="H31" s="82">
        <f>SUM(H32:H56)</f>
        <v>699698</v>
      </c>
      <c r="J31" s="62"/>
    </row>
    <row r="32" spans="1:12" ht="18.75" x14ac:dyDescent="0.3">
      <c r="A32" s="17"/>
      <c r="B32" s="24" t="s">
        <v>64</v>
      </c>
      <c r="C32" s="19" t="s">
        <v>87</v>
      </c>
      <c r="D32" s="18">
        <f>SUM(E32:H32)</f>
        <v>264100</v>
      </c>
      <c r="E32" s="39">
        <v>66100</v>
      </c>
      <c r="F32" s="39">
        <v>66000</v>
      </c>
      <c r="G32" s="39">
        <v>66000</v>
      </c>
      <c r="H32" s="39">
        <v>66000</v>
      </c>
    </row>
    <row r="33" spans="1:8" ht="18.75" customHeight="1" x14ac:dyDescent="0.3">
      <c r="A33" s="17"/>
      <c r="B33" s="24" t="s">
        <v>65</v>
      </c>
      <c r="C33" s="20" t="s">
        <v>88</v>
      </c>
      <c r="D33" s="18">
        <f t="shared" ref="D33:D55" si="0">SUM(E33:H33)</f>
        <v>0</v>
      </c>
      <c r="E33" s="39"/>
      <c r="F33" s="39"/>
      <c r="G33" s="39"/>
      <c r="H33" s="39"/>
    </row>
    <row r="34" spans="1:8" ht="37.5" x14ac:dyDescent="0.3">
      <c r="A34" s="17"/>
      <c r="B34" s="60" t="s">
        <v>144</v>
      </c>
      <c r="C34" s="19" t="s">
        <v>89</v>
      </c>
      <c r="D34" s="18">
        <f t="shared" si="0"/>
        <v>156700</v>
      </c>
      <c r="E34" s="39">
        <v>47000</v>
      </c>
      <c r="F34" s="39">
        <v>36000</v>
      </c>
      <c r="G34" s="39">
        <v>36000</v>
      </c>
      <c r="H34" s="39">
        <v>37700</v>
      </c>
    </row>
    <row r="35" spans="1:8" ht="73.5" customHeight="1" x14ac:dyDescent="0.3">
      <c r="A35" s="17"/>
      <c r="B35" s="60" t="s">
        <v>156</v>
      </c>
      <c r="C35" s="19" t="s">
        <v>155</v>
      </c>
      <c r="D35" s="18">
        <f t="shared" si="0"/>
        <v>7692</v>
      </c>
      <c r="E35" s="39">
        <v>1923</v>
      </c>
      <c r="F35" s="39">
        <v>1923</v>
      </c>
      <c r="G35" s="39">
        <v>1923</v>
      </c>
      <c r="H35" s="39">
        <v>1923</v>
      </c>
    </row>
    <row r="36" spans="1:8" ht="18.75" x14ac:dyDescent="0.3">
      <c r="A36" s="17"/>
      <c r="B36" s="24" t="s">
        <v>142</v>
      </c>
      <c r="C36" s="19" t="s">
        <v>90</v>
      </c>
      <c r="D36" s="18">
        <f t="shared" si="0"/>
        <v>202000</v>
      </c>
      <c r="E36" s="39">
        <v>57200</v>
      </c>
      <c r="F36" s="39">
        <v>57200</v>
      </c>
      <c r="G36" s="39">
        <v>57300</v>
      </c>
      <c r="H36" s="39">
        <v>30300</v>
      </c>
    </row>
    <row r="37" spans="1:8" ht="18.75" x14ac:dyDescent="0.3">
      <c r="A37" s="17"/>
      <c r="B37" s="24" t="s">
        <v>143</v>
      </c>
      <c r="C37" s="19" t="s">
        <v>91</v>
      </c>
      <c r="D37" s="18">
        <f t="shared" si="0"/>
        <v>452900</v>
      </c>
      <c r="E37" s="39">
        <v>107500</v>
      </c>
      <c r="F37" s="39">
        <v>99600</v>
      </c>
      <c r="G37" s="39">
        <v>99600</v>
      </c>
      <c r="H37" s="39">
        <v>146200</v>
      </c>
    </row>
    <row r="38" spans="1:8" ht="18.75" x14ac:dyDescent="0.3">
      <c r="A38" s="17"/>
      <c r="B38" s="24" t="s">
        <v>141</v>
      </c>
      <c r="C38" s="19" t="s">
        <v>92</v>
      </c>
      <c r="D38" s="18">
        <f t="shared" si="0"/>
        <v>777400</v>
      </c>
      <c r="E38" s="39">
        <v>182900</v>
      </c>
      <c r="F38" s="39">
        <v>219400</v>
      </c>
      <c r="G38" s="39">
        <v>221600</v>
      </c>
      <c r="H38" s="39">
        <v>153500</v>
      </c>
    </row>
    <row r="39" spans="1:8" ht="40.700000000000003" customHeight="1" x14ac:dyDescent="0.3">
      <c r="A39" s="17"/>
      <c r="B39" s="24" t="s">
        <v>140</v>
      </c>
      <c r="C39" s="20" t="s">
        <v>93</v>
      </c>
      <c r="D39" s="18">
        <f t="shared" si="0"/>
        <v>41900</v>
      </c>
      <c r="E39" s="39">
        <v>6300</v>
      </c>
      <c r="F39" s="39">
        <v>10500</v>
      </c>
      <c r="G39" s="39">
        <v>14700</v>
      </c>
      <c r="H39" s="39">
        <v>10400</v>
      </c>
    </row>
    <row r="40" spans="1:8" ht="18.75" x14ac:dyDescent="0.3">
      <c r="A40" s="17"/>
      <c r="B40" s="24" t="s">
        <v>31</v>
      </c>
      <c r="C40" s="20" t="s">
        <v>94</v>
      </c>
      <c r="D40" s="18">
        <f>SUM(E40:H40)</f>
        <v>16800</v>
      </c>
      <c r="E40" s="39">
        <v>3900</v>
      </c>
      <c r="F40" s="39">
        <v>3900</v>
      </c>
      <c r="G40" s="39">
        <v>4000</v>
      </c>
      <c r="H40" s="39">
        <v>5000</v>
      </c>
    </row>
    <row r="41" spans="1:8" ht="37.5" x14ac:dyDescent="0.3">
      <c r="A41" s="17"/>
      <c r="B41" s="24" t="s">
        <v>149</v>
      </c>
      <c r="C41" s="20" t="s">
        <v>95</v>
      </c>
      <c r="D41" s="18">
        <f t="shared" si="0"/>
        <v>100</v>
      </c>
      <c r="E41" s="39">
        <v>100</v>
      </c>
      <c r="F41" s="39"/>
      <c r="G41" s="39"/>
      <c r="H41" s="39"/>
    </row>
    <row r="42" spans="1:8" ht="18.75" x14ac:dyDescent="0.3">
      <c r="A42" s="17"/>
      <c r="B42" s="24" t="s">
        <v>66</v>
      </c>
      <c r="C42" s="20" t="s">
        <v>96</v>
      </c>
      <c r="D42" s="18">
        <f t="shared" si="0"/>
        <v>10600</v>
      </c>
      <c r="E42" s="39">
        <v>2100</v>
      </c>
      <c r="F42" s="39">
        <v>2600</v>
      </c>
      <c r="G42" s="39">
        <v>2600</v>
      </c>
      <c r="H42" s="39">
        <v>3300</v>
      </c>
    </row>
    <row r="43" spans="1:8" ht="37.5" x14ac:dyDescent="0.3">
      <c r="A43" s="17"/>
      <c r="B43" s="24" t="s">
        <v>67</v>
      </c>
      <c r="C43" s="20" t="s">
        <v>97</v>
      </c>
      <c r="D43" s="18">
        <f t="shared" si="0"/>
        <v>8240</v>
      </c>
      <c r="E43" s="39">
        <v>2060</v>
      </c>
      <c r="F43" s="39">
        <v>2060</v>
      </c>
      <c r="G43" s="39">
        <v>2060</v>
      </c>
      <c r="H43" s="39">
        <v>2060</v>
      </c>
    </row>
    <row r="44" spans="1:8" ht="18.75" x14ac:dyDescent="0.3">
      <c r="A44" s="17"/>
      <c r="B44" s="24" t="s">
        <v>244</v>
      </c>
      <c r="C44" s="20" t="s">
        <v>98</v>
      </c>
      <c r="D44" s="18">
        <f t="shared" si="0"/>
        <v>22300</v>
      </c>
      <c r="E44" s="39">
        <v>5580</v>
      </c>
      <c r="F44" s="39">
        <v>5570</v>
      </c>
      <c r="G44" s="39">
        <v>5580</v>
      </c>
      <c r="H44" s="39">
        <v>5570</v>
      </c>
    </row>
    <row r="45" spans="1:8" ht="37.5" x14ac:dyDescent="0.3">
      <c r="A45" s="17"/>
      <c r="B45" s="74" t="s">
        <v>134</v>
      </c>
      <c r="C45" s="20" t="s">
        <v>99</v>
      </c>
      <c r="D45" s="18">
        <f t="shared" si="0"/>
        <v>5200</v>
      </c>
      <c r="E45" s="39">
        <v>1300</v>
      </c>
      <c r="F45" s="39">
        <v>1300</v>
      </c>
      <c r="G45" s="39">
        <v>1300</v>
      </c>
      <c r="H45" s="39">
        <v>1300</v>
      </c>
    </row>
    <row r="46" spans="1:8" ht="37.5" x14ac:dyDescent="0.3">
      <c r="A46" s="17"/>
      <c r="B46" s="24" t="s">
        <v>32</v>
      </c>
      <c r="C46" s="20" t="s">
        <v>100</v>
      </c>
      <c r="D46" s="18">
        <f t="shared" si="0"/>
        <v>400</v>
      </c>
      <c r="E46" s="39">
        <v>100</v>
      </c>
      <c r="F46" s="39">
        <v>100</v>
      </c>
      <c r="G46" s="39">
        <v>100</v>
      </c>
      <c r="H46" s="39">
        <v>100</v>
      </c>
    </row>
    <row r="47" spans="1:8" ht="18.75" x14ac:dyDescent="0.3">
      <c r="A47" s="17"/>
      <c r="B47" s="24" t="s">
        <v>135</v>
      </c>
      <c r="C47" s="20" t="s">
        <v>101</v>
      </c>
      <c r="D47" s="18">
        <f t="shared" si="0"/>
        <v>17600</v>
      </c>
      <c r="E47" s="39">
        <v>4400</v>
      </c>
      <c r="F47" s="39">
        <v>4400</v>
      </c>
      <c r="G47" s="39">
        <v>4400</v>
      </c>
      <c r="H47" s="39">
        <v>4400</v>
      </c>
    </row>
    <row r="48" spans="1:8" ht="18.75" x14ac:dyDescent="0.3">
      <c r="A48" s="17"/>
      <c r="B48" s="24" t="s">
        <v>136</v>
      </c>
      <c r="C48" s="20" t="s">
        <v>102</v>
      </c>
      <c r="D48" s="18">
        <f t="shared" si="0"/>
        <v>613200</v>
      </c>
      <c r="E48" s="39">
        <v>140300</v>
      </c>
      <c r="F48" s="39">
        <v>140300</v>
      </c>
      <c r="G48" s="39">
        <v>166300</v>
      </c>
      <c r="H48" s="39">
        <v>166300</v>
      </c>
    </row>
    <row r="49" spans="1:10" ht="55.5" customHeight="1" x14ac:dyDescent="0.3">
      <c r="A49" s="17"/>
      <c r="B49" s="24" t="s">
        <v>137</v>
      </c>
      <c r="C49" s="20" t="s">
        <v>103</v>
      </c>
      <c r="D49" s="18">
        <f t="shared" si="0"/>
        <v>4300</v>
      </c>
      <c r="E49" s="39">
        <v>1000</v>
      </c>
      <c r="F49" s="39">
        <v>1100</v>
      </c>
      <c r="G49" s="39">
        <v>1100</v>
      </c>
      <c r="H49" s="39">
        <v>1100</v>
      </c>
    </row>
    <row r="50" spans="1:10" ht="55.5" customHeight="1" x14ac:dyDescent="0.3">
      <c r="A50" s="17"/>
      <c r="B50" s="24" t="s">
        <v>245</v>
      </c>
      <c r="C50" s="20" t="s">
        <v>174</v>
      </c>
      <c r="D50" s="18">
        <f t="shared" si="0"/>
        <v>580</v>
      </c>
      <c r="E50" s="39">
        <v>145</v>
      </c>
      <c r="F50" s="39">
        <v>145</v>
      </c>
      <c r="G50" s="39">
        <v>145</v>
      </c>
      <c r="H50" s="39">
        <v>145</v>
      </c>
    </row>
    <row r="51" spans="1:10" ht="37.5" x14ac:dyDescent="0.3">
      <c r="A51" s="17"/>
      <c r="B51" s="24" t="s">
        <v>138</v>
      </c>
      <c r="C51" s="20" t="s">
        <v>104</v>
      </c>
      <c r="D51" s="18">
        <f t="shared" si="0"/>
        <v>14300</v>
      </c>
      <c r="E51" s="39">
        <v>3500</v>
      </c>
      <c r="F51" s="39">
        <v>3600</v>
      </c>
      <c r="G51" s="39">
        <v>3600</v>
      </c>
      <c r="H51" s="39">
        <v>3600</v>
      </c>
    </row>
    <row r="52" spans="1:10" ht="55.15" customHeight="1" x14ac:dyDescent="0.3">
      <c r="A52" s="17"/>
      <c r="B52" s="24" t="s">
        <v>159</v>
      </c>
      <c r="C52" s="20" t="s">
        <v>105</v>
      </c>
      <c r="D52" s="18">
        <f t="shared" si="0"/>
        <v>142100</v>
      </c>
      <c r="E52" s="39">
        <v>35600</v>
      </c>
      <c r="F52" s="39">
        <v>35500</v>
      </c>
      <c r="G52" s="39">
        <v>35500</v>
      </c>
      <c r="H52" s="39">
        <v>35500</v>
      </c>
    </row>
    <row r="53" spans="1:10" ht="73.150000000000006" customHeight="1" x14ac:dyDescent="0.3">
      <c r="A53" s="17"/>
      <c r="B53" s="24" t="s">
        <v>160</v>
      </c>
      <c r="C53" s="20" t="s">
        <v>106</v>
      </c>
      <c r="D53" s="18">
        <f t="shared" si="0"/>
        <v>64100</v>
      </c>
      <c r="E53" s="39">
        <v>16100</v>
      </c>
      <c r="F53" s="39">
        <v>16000</v>
      </c>
      <c r="G53" s="39">
        <v>16000</v>
      </c>
      <c r="H53" s="39">
        <v>16000</v>
      </c>
    </row>
    <row r="54" spans="1:10" ht="37.5" x14ac:dyDescent="0.3">
      <c r="A54" s="17"/>
      <c r="B54" s="24" t="s">
        <v>139</v>
      </c>
      <c r="C54" s="20" t="s">
        <v>107</v>
      </c>
      <c r="D54" s="18">
        <f t="shared" si="0"/>
        <v>0</v>
      </c>
      <c r="E54" s="39"/>
      <c r="F54" s="39">
        <v>600</v>
      </c>
      <c r="G54" s="39">
        <v>600</v>
      </c>
      <c r="H54" s="39">
        <v>-1200</v>
      </c>
    </row>
    <row r="55" spans="1:10" ht="55.15" customHeight="1" x14ac:dyDescent="0.3">
      <c r="A55" s="17"/>
      <c r="B55" s="24" t="s">
        <v>162</v>
      </c>
      <c r="C55" s="52" t="s">
        <v>108</v>
      </c>
      <c r="D55" s="18">
        <f t="shared" si="0"/>
        <v>300</v>
      </c>
      <c r="E55" s="39">
        <v>300</v>
      </c>
      <c r="F55" s="39"/>
      <c r="G55" s="39"/>
      <c r="H55" s="39"/>
    </row>
    <row r="56" spans="1:10" ht="95.45" customHeight="1" x14ac:dyDescent="0.3">
      <c r="A56" s="17"/>
      <c r="B56" s="24" t="s">
        <v>161</v>
      </c>
      <c r="C56" s="13" t="s">
        <v>158</v>
      </c>
      <c r="D56" s="18">
        <f t="shared" ref="D56" si="1">SUM(E56:H56)</f>
        <v>42200</v>
      </c>
      <c r="E56" s="39">
        <v>10600</v>
      </c>
      <c r="F56" s="39">
        <v>10600</v>
      </c>
      <c r="G56" s="39">
        <v>10500</v>
      </c>
      <c r="H56" s="39">
        <v>10500</v>
      </c>
    </row>
    <row r="57" spans="1:10" ht="18.75" customHeight="1" x14ac:dyDescent="0.3">
      <c r="A57" s="8" t="s">
        <v>157</v>
      </c>
      <c r="B57" s="21" t="s">
        <v>3</v>
      </c>
      <c r="C57" s="81" t="s">
        <v>109</v>
      </c>
      <c r="D57" s="84">
        <f>SUM(D58:D58)</f>
        <v>6507300</v>
      </c>
      <c r="E57" s="85">
        <f>SUM(E58:E58)</f>
        <v>1610100</v>
      </c>
      <c r="F57" s="85">
        <f>SUM(F58:F58)</f>
        <v>2683600</v>
      </c>
      <c r="G57" s="85">
        <f>SUM(G58:G58)</f>
        <v>537000</v>
      </c>
      <c r="H57" s="85">
        <f>SUM(H58:H58)</f>
        <v>1676600</v>
      </c>
    </row>
    <row r="58" spans="1:10" ht="18.75" customHeight="1" x14ac:dyDescent="0.3">
      <c r="A58" s="8"/>
      <c r="B58" s="24" t="s">
        <v>34</v>
      </c>
      <c r="C58" s="19" t="s">
        <v>110</v>
      </c>
      <c r="D58" s="18">
        <f t="shared" ref="D58:D105" si="2">SUM(E58:H58)</f>
        <v>6507300</v>
      </c>
      <c r="E58" s="39">
        <v>1610100</v>
      </c>
      <c r="F58" s="39">
        <v>2683600</v>
      </c>
      <c r="G58" s="39">
        <v>537000</v>
      </c>
      <c r="H58" s="50">
        <v>1676600</v>
      </c>
      <c r="J58" s="62"/>
    </row>
    <row r="59" spans="1:10" ht="76.150000000000006" customHeight="1" x14ac:dyDescent="0.3">
      <c r="A59" s="22" t="s">
        <v>44</v>
      </c>
      <c r="B59" s="23" t="s">
        <v>33</v>
      </c>
      <c r="C59" s="86" t="s">
        <v>111</v>
      </c>
      <c r="D59" s="84">
        <f t="shared" si="2"/>
        <v>26300</v>
      </c>
      <c r="E59" s="87">
        <v>7000</v>
      </c>
      <c r="F59" s="87">
        <v>7000</v>
      </c>
      <c r="G59" s="87">
        <v>7000</v>
      </c>
      <c r="H59" s="87">
        <v>5300</v>
      </c>
      <c r="J59" s="62"/>
    </row>
    <row r="60" spans="1:10" ht="37.5" customHeight="1" x14ac:dyDescent="0.3">
      <c r="A60" s="22" t="s">
        <v>45</v>
      </c>
      <c r="B60" s="23" t="s">
        <v>237</v>
      </c>
      <c r="C60" s="78" t="s">
        <v>112</v>
      </c>
      <c r="D60" s="84">
        <f>SUM(D62:D64)</f>
        <v>2005200</v>
      </c>
      <c r="E60" s="85">
        <f>SUM(E62:E64)</f>
        <v>0</v>
      </c>
      <c r="F60" s="85">
        <f>SUM(F62:F64)</f>
        <v>1128400</v>
      </c>
      <c r="G60" s="85">
        <f>SUM(G62:G64)</f>
        <v>744800</v>
      </c>
      <c r="H60" s="85">
        <f>SUM(H62:H64)</f>
        <v>132000</v>
      </c>
      <c r="I60" s="1" t="s">
        <v>35</v>
      </c>
      <c r="J60" s="62"/>
    </row>
    <row r="61" spans="1:10" ht="23.1" customHeight="1" x14ac:dyDescent="0.3">
      <c r="A61" s="22"/>
      <c r="B61" s="23" t="s">
        <v>164</v>
      </c>
      <c r="C61" s="53"/>
      <c r="D61" s="67"/>
      <c r="E61" s="68"/>
      <c r="F61" s="68"/>
      <c r="G61" s="68"/>
      <c r="H61" s="68"/>
      <c r="J61" s="62"/>
    </row>
    <row r="62" spans="1:10" ht="40.15" customHeight="1" x14ac:dyDescent="0.3">
      <c r="A62" s="22"/>
      <c r="B62" s="24" t="s">
        <v>215</v>
      </c>
      <c r="C62" s="25" t="s">
        <v>165</v>
      </c>
      <c r="D62" s="58">
        <f t="shared" si="2"/>
        <v>271800</v>
      </c>
      <c r="E62" s="70"/>
      <c r="F62" s="70"/>
      <c r="G62" s="70">
        <v>271800</v>
      </c>
      <c r="H62" s="70"/>
      <c r="J62" s="62"/>
    </row>
    <row r="63" spans="1:10" ht="40.15" customHeight="1" x14ac:dyDescent="0.3">
      <c r="A63" s="22"/>
      <c r="B63" s="24" t="s">
        <v>217</v>
      </c>
      <c r="C63" s="25" t="s">
        <v>216</v>
      </c>
      <c r="D63" s="58">
        <f t="shared" ref="D63" si="3">SUM(E63:H63)</f>
        <v>1418400</v>
      </c>
      <c r="E63" s="70"/>
      <c r="F63" s="70">
        <v>813400</v>
      </c>
      <c r="G63" s="70">
        <v>473000</v>
      </c>
      <c r="H63" s="70">
        <v>132000</v>
      </c>
      <c r="J63" s="62"/>
    </row>
    <row r="64" spans="1:10" ht="57.2" customHeight="1" x14ac:dyDescent="0.3">
      <c r="A64" s="7"/>
      <c r="B64" s="24" t="s">
        <v>203</v>
      </c>
      <c r="C64" s="25" t="s">
        <v>204</v>
      </c>
      <c r="D64" s="58">
        <f t="shared" si="2"/>
        <v>315000</v>
      </c>
      <c r="E64" s="39"/>
      <c r="F64" s="39">
        <v>315000</v>
      </c>
      <c r="G64" s="39"/>
      <c r="H64" s="39"/>
      <c r="J64" s="62"/>
    </row>
    <row r="65" spans="1:10" ht="36" hidden="1" customHeight="1" x14ac:dyDescent="0.3">
      <c r="A65" s="7"/>
      <c r="B65" s="26" t="s">
        <v>28</v>
      </c>
      <c r="C65" s="25"/>
      <c r="D65" s="18">
        <f t="shared" si="2"/>
        <v>0</v>
      </c>
      <c r="E65" s="39"/>
      <c r="F65" s="39"/>
      <c r="G65" s="39"/>
      <c r="H65" s="39"/>
      <c r="J65" s="62"/>
    </row>
    <row r="66" spans="1:10" ht="18.75" customHeight="1" x14ac:dyDescent="0.3">
      <c r="A66" s="8" t="s">
        <v>46</v>
      </c>
      <c r="B66" s="28" t="s">
        <v>36</v>
      </c>
      <c r="C66" s="81" t="s">
        <v>113</v>
      </c>
      <c r="D66" s="84">
        <f>SUM(D67:D90)</f>
        <v>1884428</v>
      </c>
      <c r="E66" s="84">
        <f t="shared" ref="E66:H66" si="4">SUM(E67:E90)</f>
        <v>916532</v>
      </c>
      <c r="F66" s="84">
        <f t="shared" si="4"/>
        <v>126703</v>
      </c>
      <c r="G66" s="84">
        <f t="shared" si="4"/>
        <v>292910</v>
      </c>
      <c r="H66" s="84">
        <f t="shared" si="4"/>
        <v>548283</v>
      </c>
      <c r="J66" s="62"/>
    </row>
    <row r="67" spans="1:10" ht="22.5" customHeight="1" x14ac:dyDescent="0.3">
      <c r="A67" s="8"/>
      <c r="B67" s="72" t="s">
        <v>205</v>
      </c>
      <c r="C67" s="73" t="s">
        <v>113</v>
      </c>
      <c r="D67" s="67">
        <f t="shared" si="2"/>
        <v>5158</v>
      </c>
      <c r="E67" s="70">
        <v>5158</v>
      </c>
      <c r="F67" s="71"/>
      <c r="G67" s="71"/>
      <c r="H67" s="71"/>
      <c r="J67" s="62"/>
    </row>
    <row r="68" spans="1:10" ht="35.450000000000003" customHeight="1" x14ac:dyDescent="0.3">
      <c r="A68" s="10"/>
      <c r="B68" s="26" t="s">
        <v>176</v>
      </c>
      <c r="C68" s="29" t="s">
        <v>175</v>
      </c>
      <c r="D68" s="58">
        <f t="shared" si="2"/>
        <v>21000</v>
      </c>
      <c r="E68" s="39">
        <v>21000</v>
      </c>
      <c r="F68" s="39"/>
      <c r="G68" s="39"/>
      <c r="H68" s="39"/>
      <c r="J68" s="62"/>
    </row>
    <row r="69" spans="1:10" ht="41.45" customHeight="1" x14ac:dyDescent="0.3">
      <c r="A69" s="10"/>
      <c r="B69" s="26" t="s">
        <v>154</v>
      </c>
      <c r="C69" s="13" t="s">
        <v>150</v>
      </c>
      <c r="D69" s="58">
        <f t="shared" si="2"/>
        <v>23134</v>
      </c>
      <c r="E69" s="39">
        <v>5784</v>
      </c>
      <c r="F69" s="39">
        <v>10518</v>
      </c>
      <c r="G69" s="39">
        <v>5784</v>
      </c>
      <c r="H69" s="39">
        <v>1048</v>
      </c>
      <c r="J69" s="62"/>
    </row>
    <row r="70" spans="1:10" ht="74.849999999999994" customHeight="1" x14ac:dyDescent="0.3">
      <c r="A70" s="10"/>
      <c r="B70" s="26" t="s">
        <v>207</v>
      </c>
      <c r="C70" s="13" t="s">
        <v>199</v>
      </c>
      <c r="D70" s="58">
        <f t="shared" si="2"/>
        <v>60076</v>
      </c>
      <c r="E70" s="39">
        <v>47884</v>
      </c>
      <c r="F70" s="39"/>
      <c r="G70" s="39"/>
      <c r="H70" s="39">
        <v>12192</v>
      </c>
      <c r="J70" s="62"/>
    </row>
    <row r="71" spans="1:10" ht="41.45" customHeight="1" x14ac:dyDescent="0.3">
      <c r="A71" s="10"/>
      <c r="B71" s="26" t="s">
        <v>183</v>
      </c>
      <c r="C71" s="13" t="s">
        <v>177</v>
      </c>
      <c r="D71" s="58">
        <f t="shared" si="2"/>
        <v>179938</v>
      </c>
      <c r="E71" s="39">
        <v>35142</v>
      </c>
      <c r="F71" s="39">
        <v>14200</v>
      </c>
      <c r="G71" s="39">
        <v>112616</v>
      </c>
      <c r="H71" s="39">
        <v>17980</v>
      </c>
      <c r="J71" s="62"/>
    </row>
    <row r="72" spans="1:10" ht="41.45" customHeight="1" x14ac:dyDescent="0.3">
      <c r="A72" s="10"/>
      <c r="B72" s="26" t="s">
        <v>184</v>
      </c>
      <c r="C72" s="13" t="s">
        <v>178</v>
      </c>
      <c r="D72" s="58">
        <f t="shared" si="2"/>
        <v>79700</v>
      </c>
      <c r="E72" s="39">
        <v>33025</v>
      </c>
      <c r="F72" s="39">
        <v>26125</v>
      </c>
      <c r="G72" s="39">
        <v>6125</v>
      </c>
      <c r="H72" s="39">
        <v>14425</v>
      </c>
      <c r="J72" s="62"/>
    </row>
    <row r="73" spans="1:10" ht="41.45" customHeight="1" x14ac:dyDescent="0.3">
      <c r="A73" s="10"/>
      <c r="B73" s="26" t="s">
        <v>185</v>
      </c>
      <c r="C73" s="13" t="s">
        <v>179</v>
      </c>
      <c r="D73" s="58">
        <f t="shared" si="2"/>
        <v>30000</v>
      </c>
      <c r="E73" s="39">
        <v>10000</v>
      </c>
      <c r="F73" s="39">
        <v>10000</v>
      </c>
      <c r="G73" s="39">
        <v>10000</v>
      </c>
      <c r="H73" s="39"/>
      <c r="J73" s="62"/>
    </row>
    <row r="74" spans="1:10" ht="24.4" customHeight="1" x14ac:dyDescent="0.3">
      <c r="A74" s="10"/>
      <c r="B74" s="26" t="s">
        <v>186</v>
      </c>
      <c r="C74" s="13" t="s">
        <v>180</v>
      </c>
      <c r="D74" s="58">
        <f t="shared" si="2"/>
        <v>139200</v>
      </c>
      <c r="E74" s="39">
        <v>34800</v>
      </c>
      <c r="F74" s="39">
        <v>34800</v>
      </c>
      <c r="G74" s="39">
        <v>34800</v>
      </c>
      <c r="H74" s="39">
        <v>34800</v>
      </c>
      <c r="J74" s="62"/>
    </row>
    <row r="75" spans="1:10" ht="38.85" customHeight="1" x14ac:dyDescent="0.3">
      <c r="A75" s="10"/>
      <c r="B75" s="26" t="s">
        <v>187</v>
      </c>
      <c r="C75" s="13" t="s">
        <v>181</v>
      </c>
      <c r="D75" s="58">
        <f t="shared" si="2"/>
        <v>53886</v>
      </c>
      <c r="E75" s="39">
        <v>14376</v>
      </c>
      <c r="F75" s="39"/>
      <c r="G75" s="39"/>
      <c r="H75" s="39">
        <v>39510</v>
      </c>
      <c r="J75" s="62"/>
    </row>
    <row r="76" spans="1:10" ht="38.85" customHeight="1" x14ac:dyDescent="0.3">
      <c r="A76" s="10"/>
      <c r="B76" s="26" t="s">
        <v>188</v>
      </c>
      <c r="C76" s="13" t="s">
        <v>182</v>
      </c>
      <c r="D76" s="58">
        <f t="shared" si="2"/>
        <v>25542</v>
      </c>
      <c r="E76" s="39">
        <v>12771</v>
      </c>
      <c r="F76" s="39">
        <v>12771</v>
      </c>
      <c r="G76" s="39"/>
      <c r="H76" s="39"/>
      <c r="J76" s="62"/>
    </row>
    <row r="77" spans="1:10" ht="38.85" customHeight="1" x14ac:dyDescent="0.3">
      <c r="A77" s="10"/>
      <c r="B77" s="26" t="s">
        <v>208</v>
      </c>
      <c r="C77" s="13" t="s">
        <v>200</v>
      </c>
      <c r="D77" s="67">
        <f>SUM(E77:H77)</f>
        <v>121840</v>
      </c>
      <c r="E77" s="39">
        <v>3392</v>
      </c>
      <c r="F77" s="39"/>
      <c r="G77" s="39">
        <v>23982</v>
      </c>
      <c r="H77" s="39">
        <v>94466</v>
      </c>
      <c r="J77" s="62"/>
    </row>
    <row r="78" spans="1:10" ht="38.85" customHeight="1" x14ac:dyDescent="0.3">
      <c r="A78" s="10"/>
      <c r="B78" s="26" t="s">
        <v>209</v>
      </c>
      <c r="C78" s="13" t="s">
        <v>201</v>
      </c>
      <c r="D78" s="58">
        <f t="shared" si="2"/>
        <v>17400</v>
      </c>
      <c r="E78" s="39"/>
      <c r="F78" s="39">
        <v>17400</v>
      </c>
      <c r="G78" s="39"/>
      <c r="H78" s="39"/>
      <c r="J78" s="62"/>
    </row>
    <row r="79" spans="1:10" ht="55.7" customHeight="1" x14ac:dyDescent="0.3">
      <c r="A79" s="10"/>
      <c r="B79" s="26" t="s">
        <v>206</v>
      </c>
      <c r="C79" s="13" t="s">
        <v>202</v>
      </c>
      <c r="D79" s="67">
        <f>SUM(E79:H79)</f>
        <v>1748</v>
      </c>
      <c r="E79" s="39"/>
      <c r="F79" s="39">
        <v>889</v>
      </c>
      <c r="G79" s="39">
        <v>859</v>
      </c>
      <c r="H79" s="39"/>
      <c r="J79" s="62"/>
    </row>
    <row r="80" spans="1:10" ht="24.4" customHeight="1" x14ac:dyDescent="0.3">
      <c r="A80" s="10"/>
      <c r="B80" s="26" t="s">
        <v>219</v>
      </c>
      <c r="C80" s="73" t="s">
        <v>220</v>
      </c>
      <c r="D80" s="67">
        <f>SUM(E80:H80)</f>
        <v>10819</v>
      </c>
      <c r="E80" s="39"/>
      <c r="F80" s="39"/>
      <c r="G80" s="39">
        <v>22372</v>
      </c>
      <c r="H80" s="39">
        <v>-11553</v>
      </c>
      <c r="J80" s="62"/>
    </row>
    <row r="81" spans="1:10" ht="39.4" customHeight="1" x14ac:dyDescent="0.3">
      <c r="A81" s="10"/>
      <c r="B81" s="26" t="s">
        <v>222</v>
      </c>
      <c r="C81" s="73" t="s">
        <v>221</v>
      </c>
      <c r="D81" s="67">
        <f>SUM(E81:H81)</f>
        <v>31160</v>
      </c>
      <c r="E81" s="39"/>
      <c r="F81" s="39"/>
      <c r="G81" s="39">
        <v>31160</v>
      </c>
      <c r="H81" s="39"/>
      <c r="J81" s="62"/>
    </row>
    <row r="82" spans="1:10" ht="36.75" customHeight="1" x14ac:dyDescent="0.3">
      <c r="A82" s="10"/>
      <c r="B82" s="26" t="s">
        <v>224</v>
      </c>
      <c r="C82" s="73" t="s">
        <v>223</v>
      </c>
      <c r="D82" s="67">
        <f>SUM(E82:H82)</f>
        <v>16521</v>
      </c>
      <c r="E82" s="39"/>
      <c r="F82" s="39"/>
      <c r="G82" s="39">
        <v>16521</v>
      </c>
      <c r="H82" s="39"/>
      <c r="J82" s="62"/>
    </row>
    <row r="83" spans="1:10" ht="36.75" customHeight="1" x14ac:dyDescent="0.3">
      <c r="A83" s="10"/>
      <c r="B83" s="26" t="s">
        <v>238</v>
      </c>
      <c r="C83" s="13" t="s">
        <v>227</v>
      </c>
      <c r="D83" s="58">
        <f t="shared" ref="D83:D87" si="5">SUM(E83:H83)</f>
        <v>135428</v>
      </c>
      <c r="E83" s="39"/>
      <c r="F83" s="39"/>
      <c r="G83" s="39"/>
      <c r="H83" s="39">
        <v>135428</v>
      </c>
      <c r="J83" s="62"/>
    </row>
    <row r="84" spans="1:10" ht="36.75" customHeight="1" x14ac:dyDescent="0.3">
      <c r="A84" s="10"/>
      <c r="B84" s="26" t="s">
        <v>225</v>
      </c>
      <c r="C84" s="13" t="s">
        <v>226</v>
      </c>
      <c r="D84" s="67">
        <f>SUM(E84:H84)</f>
        <v>18404</v>
      </c>
      <c r="E84" s="39"/>
      <c r="F84" s="39"/>
      <c r="G84" s="39">
        <v>18404</v>
      </c>
      <c r="H84" s="39"/>
      <c r="J84" s="62"/>
    </row>
    <row r="85" spans="1:10" ht="36.75" customHeight="1" x14ac:dyDescent="0.3">
      <c r="A85" s="10"/>
      <c r="B85" s="26" t="s">
        <v>233</v>
      </c>
      <c r="C85" s="13" t="s">
        <v>228</v>
      </c>
      <c r="D85" s="58">
        <f t="shared" si="5"/>
        <v>15847</v>
      </c>
      <c r="E85" s="39"/>
      <c r="F85" s="39"/>
      <c r="G85" s="39"/>
      <c r="H85" s="39">
        <v>15847</v>
      </c>
      <c r="J85" s="62"/>
    </row>
    <row r="86" spans="1:10" ht="36.75" customHeight="1" x14ac:dyDescent="0.3">
      <c r="A86" s="10"/>
      <c r="B86" s="26" t="s">
        <v>239</v>
      </c>
      <c r="C86" s="13" t="s">
        <v>229</v>
      </c>
      <c r="D86" s="58">
        <f t="shared" si="5"/>
        <v>114688</v>
      </c>
      <c r="E86" s="39"/>
      <c r="F86" s="39"/>
      <c r="G86" s="39"/>
      <c r="H86" s="39">
        <v>114688</v>
      </c>
      <c r="J86" s="62"/>
    </row>
    <row r="87" spans="1:10" ht="55.15" customHeight="1" x14ac:dyDescent="0.3">
      <c r="A87" s="10"/>
      <c r="B87" s="26" t="s">
        <v>234</v>
      </c>
      <c r="C87" s="13" t="s">
        <v>230</v>
      </c>
      <c r="D87" s="58">
        <f t="shared" si="5"/>
        <v>71244</v>
      </c>
      <c r="E87" s="39"/>
      <c r="F87" s="39"/>
      <c r="G87" s="39"/>
      <c r="H87" s="39">
        <v>71244</v>
      </c>
      <c r="J87" s="62"/>
    </row>
    <row r="88" spans="1:10" ht="37.5" customHeight="1" x14ac:dyDescent="0.3">
      <c r="A88" s="10"/>
      <c r="B88" s="26" t="s">
        <v>210</v>
      </c>
      <c r="C88" s="13" t="s">
        <v>231</v>
      </c>
      <c r="D88" s="58">
        <f t="shared" si="2"/>
        <v>693200</v>
      </c>
      <c r="E88" s="39">
        <v>693200</v>
      </c>
      <c r="F88" s="39"/>
      <c r="G88" s="39"/>
      <c r="H88" s="39"/>
      <c r="J88" s="62"/>
    </row>
    <row r="89" spans="1:10" ht="37.5" customHeight="1" x14ac:dyDescent="0.3">
      <c r="A89" s="10"/>
      <c r="B89" s="26" t="s">
        <v>240</v>
      </c>
      <c r="C89" s="13" t="s">
        <v>218</v>
      </c>
      <c r="D89" s="58">
        <f t="shared" si="2"/>
        <v>10287</v>
      </c>
      <c r="E89" s="39"/>
      <c r="F89" s="39"/>
      <c r="G89" s="39">
        <v>10287</v>
      </c>
      <c r="H89" s="39"/>
      <c r="J89" s="62"/>
    </row>
    <row r="90" spans="1:10" ht="37.5" customHeight="1" x14ac:dyDescent="0.3">
      <c r="A90" s="10"/>
      <c r="B90" s="26" t="s">
        <v>241</v>
      </c>
      <c r="C90" s="13" t="s">
        <v>232</v>
      </c>
      <c r="D90" s="58">
        <f t="shared" si="2"/>
        <v>8208</v>
      </c>
      <c r="E90" s="39"/>
      <c r="F90" s="39"/>
      <c r="G90" s="39"/>
      <c r="H90" s="39">
        <v>8208</v>
      </c>
      <c r="J90" s="62"/>
    </row>
    <row r="91" spans="1:10" s="4" customFormat="1" ht="18.75" customHeight="1" x14ac:dyDescent="0.3">
      <c r="A91" s="8">
        <v>6</v>
      </c>
      <c r="B91" s="55" t="s">
        <v>17</v>
      </c>
      <c r="C91" s="81" t="s">
        <v>114</v>
      </c>
      <c r="D91" s="84">
        <f>SUM(D92:D95)</f>
        <v>100340</v>
      </c>
      <c r="E91" s="85">
        <f t="shared" ref="E91:H91" si="6">SUM(E92:E95)</f>
        <v>47250</v>
      </c>
      <c r="F91" s="85">
        <f t="shared" si="6"/>
        <v>9590</v>
      </c>
      <c r="G91" s="85">
        <f t="shared" si="6"/>
        <v>8250</v>
      </c>
      <c r="H91" s="85">
        <f t="shared" si="6"/>
        <v>35250</v>
      </c>
      <c r="J91" s="63"/>
    </row>
    <row r="92" spans="1:10" s="4" customFormat="1" ht="18.75" customHeight="1" x14ac:dyDescent="0.3">
      <c r="A92" s="10" t="s">
        <v>47</v>
      </c>
      <c r="B92" s="26" t="s">
        <v>152</v>
      </c>
      <c r="C92" s="13" t="s">
        <v>153</v>
      </c>
      <c r="D92" s="58">
        <f t="shared" si="2"/>
        <v>1000</v>
      </c>
      <c r="E92" s="59">
        <v>250</v>
      </c>
      <c r="F92" s="59">
        <v>250</v>
      </c>
      <c r="G92" s="59">
        <v>250</v>
      </c>
      <c r="H92" s="59">
        <v>250</v>
      </c>
      <c r="J92" s="63"/>
    </row>
    <row r="93" spans="1:10" ht="38.85" customHeight="1" x14ac:dyDescent="0.3">
      <c r="A93" s="10" t="s">
        <v>48</v>
      </c>
      <c r="B93" s="26" t="s">
        <v>148</v>
      </c>
      <c r="C93" s="13" t="s">
        <v>115</v>
      </c>
      <c r="D93" s="58">
        <f t="shared" si="2"/>
        <v>50000</v>
      </c>
      <c r="E93" s="39">
        <v>7000</v>
      </c>
      <c r="F93" s="39">
        <v>7000</v>
      </c>
      <c r="G93" s="39">
        <v>8000</v>
      </c>
      <c r="H93" s="39">
        <v>28000</v>
      </c>
      <c r="J93" s="62"/>
    </row>
    <row r="94" spans="1:10" ht="18.75" x14ac:dyDescent="0.3">
      <c r="A94" s="10" t="s">
        <v>49</v>
      </c>
      <c r="B94" s="26" t="s">
        <v>163</v>
      </c>
      <c r="C94" s="31" t="s">
        <v>116</v>
      </c>
      <c r="D94" s="58">
        <f t="shared" si="2"/>
        <v>34340</v>
      </c>
      <c r="E94" s="39">
        <v>32000</v>
      </c>
      <c r="F94" s="39">
        <v>2340</v>
      </c>
      <c r="G94" s="39"/>
      <c r="H94" s="39"/>
      <c r="J94" s="62"/>
    </row>
    <row r="95" spans="1:10" ht="18.75" x14ac:dyDescent="0.3">
      <c r="A95" s="10" t="s">
        <v>151</v>
      </c>
      <c r="B95" s="26" t="s">
        <v>18</v>
      </c>
      <c r="C95" s="13" t="s">
        <v>117</v>
      </c>
      <c r="D95" s="58">
        <f t="shared" si="2"/>
        <v>15000</v>
      </c>
      <c r="E95" s="39">
        <v>8000</v>
      </c>
      <c r="F95" s="39"/>
      <c r="G95" s="39"/>
      <c r="H95" s="39">
        <v>7000</v>
      </c>
      <c r="J95" s="62"/>
    </row>
    <row r="96" spans="1:10" ht="18.75" x14ac:dyDescent="0.3">
      <c r="A96" s="16">
        <v>7</v>
      </c>
      <c r="B96" s="55" t="s">
        <v>23</v>
      </c>
      <c r="C96" s="81" t="s">
        <v>118</v>
      </c>
      <c r="D96" s="84">
        <f>SUM(D97:D99)</f>
        <v>680680</v>
      </c>
      <c r="E96" s="85">
        <f t="shared" ref="E96:H96" si="7">SUM(E97:E99)</f>
        <v>134718</v>
      </c>
      <c r="F96" s="85">
        <f t="shared" si="7"/>
        <v>199352</v>
      </c>
      <c r="G96" s="85">
        <f t="shared" si="7"/>
        <v>183407</v>
      </c>
      <c r="H96" s="85">
        <f t="shared" si="7"/>
        <v>163203</v>
      </c>
      <c r="J96" s="62"/>
    </row>
    <row r="97" spans="1:12" ht="38.85" customHeight="1" x14ac:dyDescent="0.3">
      <c r="A97" s="10" t="s">
        <v>20</v>
      </c>
      <c r="B97" s="26" t="s">
        <v>191</v>
      </c>
      <c r="C97" s="13" t="s">
        <v>190</v>
      </c>
      <c r="D97" s="58">
        <f t="shared" si="2"/>
        <v>301500</v>
      </c>
      <c r="E97" s="69">
        <v>37630</v>
      </c>
      <c r="F97" s="69">
        <v>97700</v>
      </c>
      <c r="G97" s="69">
        <v>71180</v>
      </c>
      <c r="H97" s="69">
        <v>94990</v>
      </c>
      <c r="J97" s="62"/>
    </row>
    <row r="98" spans="1:12" ht="37.5" x14ac:dyDescent="0.3">
      <c r="A98" s="10" t="s">
        <v>21</v>
      </c>
      <c r="B98" s="26" t="s">
        <v>189</v>
      </c>
      <c r="C98" s="13" t="s">
        <v>119</v>
      </c>
      <c r="D98" s="58">
        <f t="shared" si="2"/>
        <v>55780</v>
      </c>
      <c r="E98" s="39">
        <v>14518</v>
      </c>
      <c r="F98" s="39">
        <v>9650</v>
      </c>
      <c r="G98" s="39">
        <v>17240</v>
      </c>
      <c r="H98" s="39">
        <v>14372</v>
      </c>
      <c r="J98" s="62"/>
    </row>
    <row r="99" spans="1:12" ht="37.5" x14ac:dyDescent="0.3">
      <c r="A99" s="10" t="s">
        <v>22</v>
      </c>
      <c r="B99" s="26" t="s">
        <v>10</v>
      </c>
      <c r="C99" s="13" t="s">
        <v>120</v>
      </c>
      <c r="D99" s="58">
        <f t="shared" si="2"/>
        <v>323400</v>
      </c>
      <c r="E99" s="39">
        <v>82570</v>
      </c>
      <c r="F99" s="39">
        <v>92002</v>
      </c>
      <c r="G99" s="39">
        <v>94987</v>
      </c>
      <c r="H99" s="39">
        <v>53841</v>
      </c>
      <c r="J99" s="62"/>
    </row>
    <row r="100" spans="1:12" s="4" customFormat="1" ht="18.75" x14ac:dyDescent="0.3">
      <c r="A100" s="8">
        <v>8</v>
      </c>
      <c r="B100" s="55" t="s">
        <v>24</v>
      </c>
      <c r="C100" s="81" t="s">
        <v>121</v>
      </c>
      <c r="D100" s="84">
        <f t="shared" si="2"/>
        <v>20000</v>
      </c>
      <c r="E100" s="87">
        <v>5300</v>
      </c>
      <c r="F100" s="87">
        <v>4700</v>
      </c>
      <c r="G100" s="87">
        <v>4700</v>
      </c>
      <c r="H100" s="87">
        <v>5300</v>
      </c>
      <c r="J100" s="63"/>
    </row>
    <row r="101" spans="1:12" s="4" customFormat="1" ht="18.75" x14ac:dyDescent="0.3">
      <c r="A101" s="8">
        <v>9</v>
      </c>
      <c r="B101" s="55" t="s">
        <v>12</v>
      </c>
      <c r="C101" s="81" t="s">
        <v>122</v>
      </c>
      <c r="D101" s="84">
        <f t="shared" si="2"/>
        <v>2000</v>
      </c>
      <c r="E101" s="87">
        <v>2000</v>
      </c>
      <c r="F101" s="87"/>
      <c r="G101" s="87"/>
      <c r="H101" s="87"/>
      <c r="J101" s="63"/>
    </row>
    <row r="102" spans="1:12" s="4" customFormat="1" ht="37.5" x14ac:dyDescent="0.3">
      <c r="A102" s="8">
        <v>10</v>
      </c>
      <c r="B102" s="55" t="s">
        <v>9</v>
      </c>
      <c r="C102" s="81" t="s">
        <v>41</v>
      </c>
      <c r="D102" s="84">
        <f>SUM(D103:D105)</f>
        <v>45000</v>
      </c>
      <c r="E102" s="85">
        <f>SUM(E103:E105)</f>
        <v>45000</v>
      </c>
      <c r="F102" s="85">
        <f>SUM(F103:F105)</f>
        <v>0</v>
      </c>
      <c r="G102" s="85">
        <f>SUM(G103:G105)</f>
        <v>0</v>
      </c>
      <c r="H102" s="85">
        <f>SUM(H103:H105)</f>
        <v>0</v>
      </c>
      <c r="J102" s="63"/>
    </row>
    <row r="103" spans="1:12" s="4" customFormat="1" ht="18.75" x14ac:dyDescent="0.3">
      <c r="A103" s="10" t="s">
        <v>68</v>
      </c>
      <c r="B103" s="26" t="s">
        <v>192</v>
      </c>
      <c r="C103" s="13" t="s">
        <v>123</v>
      </c>
      <c r="D103" s="18">
        <f t="shared" si="2"/>
        <v>25000</v>
      </c>
      <c r="E103" s="39">
        <v>25000</v>
      </c>
      <c r="F103" s="39"/>
      <c r="G103" s="39"/>
      <c r="H103" s="39"/>
    </row>
    <row r="104" spans="1:12" ht="18.75" x14ac:dyDescent="0.3">
      <c r="A104" s="10" t="s">
        <v>69</v>
      </c>
      <c r="B104" s="26" t="s">
        <v>19</v>
      </c>
      <c r="C104" s="13" t="s">
        <v>124</v>
      </c>
      <c r="D104" s="18">
        <f t="shared" si="2"/>
        <v>20000</v>
      </c>
      <c r="E104" s="39">
        <v>20000</v>
      </c>
      <c r="F104" s="39"/>
      <c r="G104" s="39"/>
      <c r="H104" s="39"/>
    </row>
    <row r="105" spans="1:12" ht="18.75" x14ac:dyDescent="0.3">
      <c r="A105" s="10" t="s">
        <v>70</v>
      </c>
      <c r="B105" s="26" t="s">
        <v>246</v>
      </c>
      <c r="C105" s="13" t="s">
        <v>125</v>
      </c>
      <c r="D105" s="18">
        <f t="shared" si="2"/>
        <v>0</v>
      </c>
      <c r="E105" s="39">
        <v>0</v>
      </c>
      <c r="F105" s="39">
        <v>0</v>
      </c>
      <c r="G105" s="39">
        <v>0</v>
      </c>
      <c r="H105" s="39">
        <v>0</v>
      </c>
    </row>
    <row r="106" spans="1:12" ht="21.2" customHeight="1" x14ac:dyDescent="0.3">
      <c r="A106" s="32"/>
      <c r="B106" s="33" t="s">
        <v>13</v>
      </c>
      <c r="C106" s="88" t="s">
        <v>235</v>
      </c>
      <c r="D106" s="84">
        <f>SUM(D14,D16,D20,D26,D29+D91+D96+D100+D101+D102)</f>
        <v>31499540</v>
      </c>
      <c r="E106" s="85">
        <f>SUM(E14,E16,E20,E26,E29+E91+E96+E100+E101+E102)</f>
        <v>7562345</v>
      </c>
      <c r="F106" s="85">
        <f>SUM(F14,F16,F20,F26,F29+F91+F96+F100+F101+F102)</f>
        <v>10659861</v>
      </c>
      <c r="G106" s="85">
        <f>SUM(G14,G16,G20,G26,G29+G91+G96+G100+G101+G102)</f>
        <v>7177977</v>
      </c>
      <c r="H106" s="85">
        <f>SUM(H14,H16,H20,H26,H29+H91+H96+H100+H101+H102)</f>
        <v>6099357</v>
      </c>
      <c r="L106" s="5"/>
    </row>
    <row r="107" spans="1:12" ht="15.75" customHeight="1" x14ac:dyDescent="0.3">
      <c r="A107" s="34"/>
      <c r="B107" s="35"/>
      <c r="C107" s="35"/>
      <c r="D107" s="56"/>
      <c r="E107" s="57"/>
      <c r="F107" s="57"/>
      <c r="G107" s="57"/>
      <c r="H107" s="57"/>
    </row>
    <row r="108" spans="1:12" ht="15.75" customHeight="1" x14ac:dyDescent="0.3">
      <c r="A108" s="36"/>
      <c r="B108" s="37"/>
      <c r="C108" s="37"/>
      <c r="D108" s="38"/>
      <c r="E108" s="54"/>
      <c r="F108" s="54"/>
      <c r="G108" s="54"/>
      <c r="H108" s="54"/>
    </row>
    <row r="109" spans="1:12" ht="18.75" x14ac:dyDescent="0.3">
      <c r="A109" s="8"/>
      <c r="B109" s="55" t="s">
        <v>214</v>
      </c>
      <c r="C109" s="88" t="s">
        <v>235</v>
      </c>
      <c r="D109" s="89">
        <f>SUM(D111:D121)</f>
        <v>2345495</v>
      </c>
      <c r="E109" s="87">
        <f>SUM(E111:E121)</f>
        <v>2345495</v>
      </c>
      <c r="F109" s="87">
        <f>SUM(F111:F121)</f>
        <v>0</v>
      </c>
      <c r="G109" s="87">
        <f>SUM(G111:G121)</f>
        <v>0</v>
      </c>
      <c r="H109" s="87">
        <f>SUM(H111:H121)</f>
        <v>0</v>
      </c>
    </row>
    <row r="110" spans="1:12" ht="18.75" x14ac:dyDescent="0.3">
      <c r="A110" s="8"/>
      <c r="B110" s="26" t="s">
        <v>11</v>
      </c>
      <c r="C110" s="27"/>
      <c r="D110" s="18"/>
      <c r="E110" s="39"/>
      <c r="F110" s="39"/>
      <c r="G110" s="39"/>
      <c r="H110" s="39"/>
    </row>
    <row r="111" spans="1:12" ht="18.75" x14ac:dyDescent="0.3">
      <c r="A111" s="10"/>
      <c r="B111" s="26" t="s">
        <v>25</v>
      </c>
      <c r="C111" s="27" t="s">
        <v>126</v>
      </c>
      <c r="D111" s="18">
        <f t="shared" ref="D111:D121" si="8">SUM(E111:H111)</f>
        <v>1752491</v>
      </c>
      <c r="E111" s="39">
        <v>1752491</v>
      </c>
      <c r="F111" s="39"/>
      <c r="G111" s="39"/>
      <c r="H111" s="39"/>
    </row>
    <row r="112" spans="1:12" ht="18.75" x14ac:dyDescent="0.3">
      <c r="A112" s="10"/>
      <c r="B112" s="26" t="s">
        <v>26</v>
      </c>
      <c r="C112" s="27" t="s">
        <v>130</v>
      </c>
      <c r="D112" s="18">
        <f t="shared" si="8"/>
        <v>77399</v>
      </c>
      <c r="E112" s="39">
        <v>77399</v>
      </c>
      <c r="F112" s="39"/>
      <c r="G112" s="39"/>
      <c r="H112" s="39"/>
    </row>
    <row r="113" spans="1:9" ht="37.5" x14ac:dyDescent="0.3">
      <c r="A113" s="10"/>
      <c r="B113" s="26" t="s">
        <v>27</v>
      </c>
      <c r="C113" s="27" t="s">
        <v>127</v>
      </c>
      <c r="D113" s="18">
        <f t="shared" si="8"/>
        <v>61351</v>
      </c>
      <c r="E113" s="39">
        <v>61351</v>
      </c>
      <c r="F113" s="39"/>
      <c r="G113" s="39"/>
      <c r="H113" s="39"/>
    </row>
    <row r="114" spans="1:9" ht="18.75" x14ac:dyDescent="0.3">
      <c r="A114" s="10"/>
      <c r="B114" s="26" t="s">
        <v>173</v>
      </c>
      <c r="C114" s="27" t="s">
        <v>128</v>
      </c>
      <c r="D114" s="18">
        <f t="shared" si="8"/>
        <v>143819</v>
      </c>
      <c r="E114" s="39">
        <v>143819</v>
      </c>
      <c r="F114" s="39"/>
      <c r="G114" s="39"/>
      <c r="H114" s="39"/>
    </row>
    <row r="115" spans="1:9" ht="19.899999999999999" customHeight="1" x14ac:dyDescent="0.3">
      <c r="A115" s="10"/>
      <c r="B115" s="26" t="s">
        <v>37</v>
      </c>
      <c r="C115" s="27" t="s">
        <v>167</v>
      </c>
      <c r="D115" s="18">
        <f t="shared" ref="D115" si="9">SUM(E115:H115)</f>
        <v>62694</v>
      </c>
      <c r="E115" s="39">
        <v>62694</v>
      </c>
      <c r="F115" s="39"/>
      <c r="G115" s="39"/>
      <c r="H115" s="39"/>
    </row>
    <row r="116" spans="1:9" ht="37.9" customHeight="1" x14ac:dyDescent="0.3">
      <c r="A116" s="10"/>
      <c r="B116" s="26" t="s">
        <v>171</v>
      </c>
      <c r="C116" s="64" t="s">
        <v>168</v>
      </c>
      <c r="D116" s="65">
        <f t="shared" ref="D116:D117" si="10">SUM(E116:H116)</f>
        <v>15501</v>
      </c>
      <c r="E116" s="66">
        <v>15501</v>
      </c>
      <c r="F116" s="39"/>
      <c r="G116" s="39"/>
      <c r="H116" s="39"/>
    </row>
    <row r="117" spans="1:9" ht="56.45" customHeight="1" x14ac:dyDescent="0.3">
      <c r="A117" s="10"/>
      <c r="B117" s="26" t="s">
        <v>172</v>
      </c>
      <c r="C117" s="64" t="s">
        <v>169</v>
      </c>
      <c r="D117" s="65">
        <f t="shared" si="10"/>
        <v>15000</v>
      </c>
      <c r="E117" s="66">
        <v>15000</v>
      </c>
      <c r="F117" s="39"/>
      <c r="G117" s="39"/>
      <c r="H117" s="39"/>
    </row>
    <row r="118" spans="1:9" ht="39.200000000000003" customHeight="1" x14ac:dyDescent="0.3">
      <c r="A118" s="10"/>
      <c r="B118" s="26" t="s">
        <v>242</v>
      </c>
      <c r="C118" s="64" t="s">
        <v>170</v>
      </c>
      <c r="D118" s="65">
        <f t="shared" si="8"/>
        <v>56664</v>
      </c>
      <c r="E118" s="66">
        <v>56664</v>
      </c>
      <c r="F118" s="39"/>
      <c r="G118" s="39"/>
      <c r="H118" s="39"/>
    </row>
    <row r="119" spans="1:9" ht="37.15" customHeight="1" x14ac:dyDescent="0.3">
      <c r="A119" s="10"/>
      <c r="B119" s="26" t="s">
        <v>196</v>
      </c>
      <c r="C119" s="64" t="s">
        <v>193</v>
      </c>
      <c r="D119" s="65">
        <f t="shared" si="8"/>
        <v>5730</v>
      </c>
      <c r="E119" s="66">
        <v>5730</v>
      </c>
      <c r="F119" s="39"/>
      <c r="G119" s="39"/>
      <c r="H119" s="39"/>
    </row>
    <row r="120" spans="1:9" ht="55.7" customHeight="1" x14ac:dyDescent="0.3">
      <c r="A120" s="10"/>
      <c r="B120" s="26" t="s">
        <v>197</v>
      </c>
      <c r="C120" s="64" t="s">
        <v>194</v>
      </c>
      <c r="D120" s="65">
        <f t="shared" si="8"/>
        <v>2052</v>
      </c>
      <c r="E120" s="66">
        <v>2052</v>
      </c>
      <c r="F120" s="39"/>
      <c r="G120" s="39"/>
      <c r="H120" s="39"/>
    </row>
    <row r="121" spans="1:9" ht="25.9" customHeight="1" x14ac:dyDescent="0.3">
      <c r="A121" s="10"/>
      <c r="B121" s="26" t="s">
        <v>198</v>
      </c>
      <c r="C121" s="64" t="s">
        <v>195</v>
      </c>
      <c r="D121" s="65">
        <f t="shared" si="8"/>
        <v>152794</v>
      </c>
      <c r="E121" s="66">
        <v>152794</v>
      </c>
      <c r="F121" s="39"/>
      <c r="G121" s="39"/>
      <c r="H121" s="39"/>
    </row>
    <row r="122" spans="1:9" ht="18.75" x14ac:dyDescent="0.3">
      <c r="A122" s="40"/>
      <c r="B122" s="30"/>
      <c r="C122" s="41"/>
      <c r="D122" s="42"/>
      <c r="E122" s="41"/>
      <c r="F122" s="41"/>
      <c r="G122" s="30"/>
      <c r="H122" s="30"/>
    </row>
    <row r="123" spans="1:9" x14ac:dyDescent="0.25">
      <c r="D123" s="5"/>
      <c r="E123" s="5"/>
      <c r="F123" s="5"/>
      <c r="G123" s="5"/>
      <c r="H123" s="5"/>
    </row>
    <row r="124" spans="1:9" x14ac:dyDescent="0.25">
      <c r="D124" s="76"/>
      <c r="E124" s="76"/>
      <c r="F124" s="76"/>
      <c r="G124" s="76"/>
      <c r="H124" s="76"/>
    </row>
    <row r="125" spans="1:9" x14ac:dyDescent="0.25">
      <c r="D125" s="5"/>
      <c r="E125" s="5"/>
    </row>
    <row r="126" spans="1:9" x14ac:dyDescent="0.25">
      <c r="D126" s="5"/>
      <c r="H126" s="5"/>
    </row>
    <row r="127" spans="1:9" x14ac:dyDescent="0.25">
      <c r="D127" s="5"/>
      <c r="I127" s="5"/>
    </row>
    <row r="128" spans="1:9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</sheetData>
  <mergeCells count="8">
    <mergeCell ref="E1:H1"/>
    <mergeCell ref="A10:H10"/>
    <mergeCell ref="E9:H9"/>
    <mergeCell ref="A12:A13"/>
    <mergeCell ref="B12:B13"/>
    <mergeCell ref="C12:C13"/>
    <mergeCell ref="D12:D13"/>
    <mergeCell ref="E12:H12"/>
  </mergeCells>
  <pageMargins left="1.1811023622047245" right="0.39370078740157483" top="0.78740157480314965" bottom="0.78740157480314965" header="0" footer="0"/>
  <pageSetup paperSize="9" scale="57" fitToHeight="0" orientation="portrait" r:id="rId1"/>
  <headerFooter alignWithMargins="0">
    <oddHeader>&amp;C&amp;P</oddHeader>
  </headerFooter>
  <colBreaks count="1" manualBreakCount="1">
    <brk id="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pajamos 2021-12-31</vt:lpstr>
      <vt:lpstr>Lapas1</vt:lpstr>
      <vt:lpstr>'pajamos 2021-12-31'!Print_Area</vt:lpstr>
      <vt:lpstr>'pajamos 2021-12-31'!Print_Titles</vt:lpstr>
    </vt:vector>
  </TitlesOfParts>
  <Company>Finansų skyrius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Vėlavičiutė</dc:creator>
  <cp:lastModifiedBy>User</cp:lastModifiedBy>
  <cp:lastPrinted>2022-02-21T13:38:06Z</cp:lastPrinted>
  <dcterms:created xsi:type="dcterms:W3CDTF">2005-12-12T09:06:15Z</dcterms:created>
  <dcterms:modified xsi:type="dcterms:W3CDTF">2022-02-23T11:04:41Z</dcterms:modified>
</cp:coreProperties>
</file>