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tabRatio="875"/>
  </bookViews>
  <sheets>
    <sheet name="pajamos 2019-12-31" sheetId="11" r:id="rId1"/>
    <sheet name="Lapas1" sheetId="12" state="hidden" r:id="rId2"/>
  </sheets>
  <definedNames>
    <definedName name="_xlnm.Print_Area" localSheetId="0">'pajamos 2019-12-31'!$A$1:$H$111</definedName>
    <definedName name="_xlnm.Print_Titles" localSheetId="0">'pajamos 2019-12-31'!$10:$12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8" i="11" l="1"/>
  <c r="E64" i="11"/>
  <c r="F64" i="11"/>
  <c r="G64" i="11"/>
  <c r="H64" i="11"/>
  <c r="D69" i="11"/>
  <c r="D74" i="11"/>
  <c r="D75" i="11"/>
  <c r="D76" i="11"/>
  <c r="D77" i="11"/>
  <c r="D73" i="11"/>
  <c r="D72" i="11"/>
  <c r="D71" i="11"/>
  <c r="D70" i="11"/>
  <c r="E58" i="11" l="1"/>
  <c r="F58" i="11"/>
  <c r="G58" i="11"/>
  <c r="H58" i="11"/>
  <c r="D60" i="11"/>
  <c r="D61" i="11"/>
  <c r="D102" i="11" l="1"/>
  <c r="D105" i="11"/>
  <c r="D54" i="11"/>
  <c r="D106" i="11" l="1"/>
  <c r="D107" i="11"/>
  <c r="D108" i="11"/>
  <c r="D109" i="11"/>
  <c r="E30" i="11"/>
  <c r="F30" i="11"/>
  <c r="G30" i="11"/>
  <c r="H30" i="11"/>
  <c r="D33" i="11"/>
  <c r="D67" i="11" l="1"/>
  <c r="D34" i="11" l="1"/>
  <c r="D103" i="11" l="1"/>
  <c r="D104" i="11"/>
  <c r="H78" i="11" l="1"/>
  <c r="E78" i="11"/>
  <c r="F78" i="11"/>
  <c r="G78" i="11"/>
  <c r="D79" i="11"/>
  <c r="D39" i="11"/>
  <c r="D101" i="11" l="1"/>
  <c r="D100" i="11"/>
  <c r="D99" i="11"/>
  <c r="D98" i="11"/>
  <c r="H96" i="11"/>
  <c r="H110" i="11" s="1"/>
  <c r="G96" i="11"/>
  <c r="G110" i="11" s="1"/>
  <c r="F96" i="11"/>
  <c r="F110" i="11" s="1"/>
  <c r="E96" i="11"/>
  <c r="E110" i="11" s="1"/>
  <c r="D92" i="11"/>
  <c r="D91" i="11"/>
  <c r="D90" i="11"/>
  <c r="H89" i="11"/>
  <c r="G89" i="11"/>
  <c r="F89" i="11"/>
  <c r="E89" i="11"/>
  <c r="D88" i="11"/>
  <c r="D87" i="11"/>
  <c r="D86" i="11"/>
  <c r="D85" i="11"/>
  <c r="D84" i="11"/>
  <c r="H83" i="11"/>
  <c r="G83" i="11"/>
  <c r="F83" i="11"/>
  <c r="E83" i="11"/>
  <c r="D82" i="11"/>
  <c r="D81" i="11"/>
  <c r="D80" i="11"/>
  <c r="D66" i="11"/>
  <c r="D65" i="11"/>
  <c r="D63" i="11"/>
  <c r="D62" i="11"/>
  <c r="D58" i="11" s="1"/>
  <c r="D57" i="11"/>
  <c r="D56" i="11"/>
  <c r="H55" i="11"/>
  <c r="G55" i="11"/>
  <c r="F55" i="11"/>
  <c r="E55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8" i="11"/>
  <c r="D37" i="11"/>
  <c r="D36" i="11"/>
  <c r="D35" i="11"/>
  <c r="D32" i="11"/>
  <c r="D31" i="11"/>
  <c r="D27" i="11"/>
  <c r="D26" i="11"/>
  <c r="H25" i="11"/>
  <c r="G25" i="11"/>
  <c r="F25" i="11"/>
  <c r="E25" i="11"/>
  <c r="D23" i="11"/>
  <c r="D22" i="11"/>
  <c r="D21" i="11"/>
  <c r="D20" i="11"/>
  <c r="H19" i="11"/>
  <c r="G19" i="11"/>
  <c r="F19" i="11"/>
  <c r="E19" i="11"/>
  <c r="D18" i="11"/>
  <c r="D17" i="11"/>
  <c r="D16" i="11"/>
  <c r="H15" i="11"/>
  <c r="G15" i="11"/>
  <c r="F15" i="11"/>
  <c r="E15" i="11"/>
  <c r="D14" i="11"/>
  <c r="H13" i="11"/>
  <c r="G13" i="11"/>
  <c r="F13" i="11"/>
  <c r="E13" i="11"/>
  <c r="D64" i="11" l="1"/>
  <c r="F29" i="11"/>
  <c r="F28" i="11" s="1"/>
  <c r="F93" i="11" s="1"/>
  <c r="G29" i="11"/>
  <c r="G28" i="11" s="1"/>
  <c r="G93" i="11" s="1"/>
  <c r="E29" i="11"/>
  <c r="E28" i="11" s="1"/>
  <c r="E93" i="11" s="1"/>
  <c r="D30" i="11"/>
  <c r="H29" i="11"/>
  <c r="H28" i="11" s="1"/>
  <c r="H93" i="11" s="1"/>
  <c r="D78" i="11"/>
  <c r="D55" i="11"/>
  <c r="D96" i="11"/>
  <c r="D110" i="11" s="1"/>
  <c r="D89" i="11"/>
  <c r="F24" i="11"/>
  <c r="G24" i="11"/>
  <c r="D13" i="11"/>
  <c r="H24" i="11"/>
  <c r="D19" i="11"/>
  <c r="E24" i="11"/>
  <c r="D15" i="11"/>
  <c r="D83" i="11"/>
  <c r="D25" i="11"/>
  <c r="D29" i="11" l="1"/>
  <c r="D28" i="11" s="1"/>
  <c r="D24" i="11"/>
  <c r="D93" i="11" l="1"/>
</calcChain>
</file>

<file path=xl/sharedStrings.xml><?xml version="1.0" encoding="utf-8"?>
<sst xmlns="http://schemas.openxmlformats.org/spreadsheetml/2006/main" count="232" uniqueCount="226">
  <si>
    <t>Pajamos už atsitiktines paslaugas</t>
  </si>
  <si>
    <t>Valstybės rinkliavos</t>
  </si>
  <si>
    <t>Vietinės rinkliavos</t>
  </si>
  <si>
    <t>5.1.</t>
  </si>
  <si>
    <t>Mokinio krepšeliui finansuoti</t>
  </si>
  <si>
    <t>IŠ VISO</t>
  </si>
  <si>
    <t>Eil. Nr.</t>
  </si>
  <si>
    <t xml:space="preserve">Speciali tikslinė dotacija  </t>
  </si>
  <si>
    <t>Nekilnojamojo turto mokestis</t>
  </si>
  <si>
    <t>Žemės mokestis</t>
  </si>
  <si>
    <t>Pajamos už patalpų nuomą</t>
  </si>
  <si>
    <t xml:space="preserve">Gyventojų pajamų mokestis </t>
  </si>
  <si>
    <t>Materialiojo ir nematerialiojo turto realizavimo pajamos</t>
  </si>
  <si>
    <t xml:space="preserve">Įmokos už išlaikymą švietimo, socialinės apsaugos ir kitose įstaigose </t>
  </si>
  <si>
    <t>iš jų:</t>
  </si>
  <si>
    <t xml:space="preserve">Kitos neišvardytos pajamos  </t>
  </si>
  <si>
    <t>IŠ VISO PAJAMŲ</t>
  </si>
  <si>
    <t xml:space="preserve">Turto mokesčiai </t>
  </si>
  <si>
    <t>Pajamų ir pelno mokesčiai</t>
  </si>
  <si>
    <t>Prekių ir paslaugų mokesčiai</t>
  </si>
  <si>
    <t>Turto pajamos</t>
  </si>
  <si>
    <t>Kiti mokesčiai už valstybinius gamtos išteklius</t>
  </si>
  <si>
    <t>Žemė</t>
  </si>
  <si>
    <t>Pastatų ir statinių realizavimo pajamos</t>
  </si>
  <si>
    <t>Mašinių ir įrenginių realizavimo pajamos</t>
  </si>
  <si>
    <t>7.1.</t>
  </si>
  <si>
    <t>7.2.</t>
  </si>
  <si>
    <t>7.3.</t>
  </si>
  <si>
    <t xml:space="preserve">Pajamos už prekes ir  paslaugas </t>
  </si>
  <si>
    <t>Pajamos iš baudų ir konfiskacijos</t>
  </si>
  <si>
    <t>Apyvartos lėšos biudžeto lėšų stygiui dengti</t>
  </si>
  <si>
    <t xml:space="preserve">Specialiųjų programų lėšų likutis   </t>
  </si>
  <si>
    <t>Aplinkos apsaugos rėmimo specialiosios programos lėšų likutis</t>
  </si>
  <si>
    <t>Už žemės pardavimą</t>
  </si>
  <si>
    <t>Šilalės Simono Gaudėšiaus gimnazijos pastatų Šilalėje, J. Basanavičiaus g. 25, rekonstravimas ir plėtra</t>
  </si>
  <si>
    <t>Šilalės r. Pajūrio Stanislovo Biržiškio gimnazijos Šilalės r., Pajūrio mstl., Dariaus ir  Girėno g. 35, stogo rekonstravimas ( avarinės būklės likvidavimas)</t>
  </si>
  <si>
    <t>Pajamų pavadinimas</t>
  </si>
  <si>
    <t xml:space="preserve">                       </t>
  </si>
  <si>
    <t>jaunimo teisių apsaugai</t>
  </si>
  <si>
    <t>Gyventojų registrui tvarkyti ir duomenims valstybės registrams teikti</t>
  </si>
  <si>
    <t xml:space="preserve">Savivaldybės mokykloms (klasėms arba grupėms), skirtoms šalies (regiono) mokiniams, turintiems specialiųjų ugdymosi poreikių, ir kitoms savivaldybėms perduotoms įstaigoms išlaikyti
</t>
  </si>
  <si>
    <t xml:space="preserve">iš jų: mokinio (klasės, grupės) krepšeliui  finansuoti </t>
  </si>
  <si>
    <t xml:space="preserve"> </t>
  </si>
  <si>
    <t>Kita tikslinė dotacija</t>
  </si>
  <si>
    <t>Socialinio būsto pardavimas</t>
  </si>
  <si>
    <t>3.1.</t>
  </si>
  <si>
    <t>3.2.</t>
  </si>
  <si>
    <t>Valstybės investicijų 2017 -2019 metų programoje numatytoms kapitalo investicijoms finansuoti</t>
  </si>
  <si>
    <t>3.3.</t>
  </si>
  <si>
    <t>4.1.</t>
  </si>
  <si>
    <t>4.2.</t>
  </si>
  <si>
    <t>5.1.1.</t>
  </si>
  <si>
    <t>5.1.3.</t>
  </si>
  <si>
    <t>5.1.4.</t>
  </si>
  <si>
    <t>5.1.5.</t>
  </si>
  <si>
    <t>6.1.</t>
  </si>
  <si>
    <t>6.2.</t>
  </si>
  <si>
    <t>6.3.</t>
  </si>
  <si>
    <t>Europos Sąjungos struktūrinių fondų lėšos</t>
  </si>
  <si>
    <t xml:space="preserve">iš viso ketvirčiais </t>
  </si>
  <si>
    <t>II</t>
  </si>
  <si>
    <t>III</t>
  </si>
  <si>
    <t>IV</t>
  </si>
  <si>
    <t>Kodai pagal ekonominę klasifikaciją</t>
  </si>
  <si>
    <t xml:space="preserve">I </t>
  </si>
  <si>
    <t>1.1.</t>
  </si>
  <si>
    <t>Paveldimo turto mokestis</t>
  </si>
  <si>
    <t>2.1.</t>
  </si>
  <si>
    <t>2.2.</t>
  </si>
  <si>
    <t>2.3.</t>
  </si>
  <si>
    <t>3.4.</t>
  </si>
  <si>
    <t>Valstybės biudžeto specialios tikslinės dotacijos</t>
  </si>
  <si>
    <t>iš jų: žemės ūkio funkcijoms atlikti</t>
  </si>
  <si>
    <t>vaiko teisių apsaugai</t>
  </si>
  <si>
    <t>dalyvauti rengiant ir vykdant mobilizaciją</t>
  </si>
  <si>
    <t>valstybinės kalbos vartojimo ir taisyklingumo kontrolei</t>
  </si>
  <si>
    <t>10.1.</t>
  </si>
  <si>
    <t>10.2.</t>
  </si>
  <si>
    <t>10.3.</t>
  </si>
  <si>
    <t>Europos Sąjungos finansinės paramos lėšos</t>
  </si>
  <si>
    <t>Eurpos Sąjungos lėšos</t>
  </si>
  <si>
    <t>PATVIRTINTA</t>
  </si>
  <si>
    <t>Patikslintas metinis planas</t>
  </si>
  <si>
    <t>1.1.1.</t>
  </si>
  <si>
    <t>1.1.1.1.1.</t>
  </si>
  <si>
    <t>1.1.3.</t>
  </si>
  <si>
    <t>1.1.3.1.</t>
  </si>
  <si>
    <t>1.1.3.2.</t>
  </si>
  <si>
    <t>1.1.3.3.</t>
  </si>
  <si>
    <t>1.1.4.</t>
  </si>
  <si>
    <t>1.1.4.7.1.1.</t>
  </si>
  <si>
    <t>1.1.4.7.2.1.</t>
  </si>
  <si>
    <t>1.1.4.7.2.2.1.</t>
  </si>
  <si>
    <t>1.1.4.7.2.2.2.</t>
  </si>
  <si>
    <t>1.3.4.</t>
  </si>
  <si>
    <t>1.3.4.2.</t>
  </si>
  <si>
    <t>1.3.4.2.1.</t>
  </si>
  <si>
    <t>1.3.4.2.2.</t>
  </si>
  <si>
    <t>1.3.4.2.3.</t>
  </si>
  <si>
    <t>1.3.4.2.6.</t>
  </si>
  <si>
    <t>1.3.4.2.18</t>
  </si>
  <si>
    <t>1.3.4.2.19.</t>
  </si>
  <si>
    <t>1.3.4.2.20.</t>
  </si>
  <si>
    <t>1.3.4.2.21.</t>
  </si>
  <si>
    <t>1.3.4.2.22.</t>
  </si>
  <si>
    <t>1.3.4.2.23.</t>
  </si>
  <si>
    <t>1.3.4.2.24.</t>
  </si>
  <si>
    <t>1.3.4.2.25.</t>
  </si>
  <si>
    <t>1.3.4.2.26.</t>
  </si>
  <si>
    <t>1.3.4.2.27.</t>
  </si>
  <si>
    <t>1.3.4.2.28.</t>
  </si>
  <si>
    <t>1.3.4.2.29.</t>
  </si>
  <si>
    <t>1.3.4.2.30.</t>
  </si>
  <si>
    <t>1.3.4.2.32.</t>
  </si>
  <si>
    <t>1.3.4.2.33.</t>
  </si>
  <si>
    <t>1.3.4.2.34.</t>
  </si>
  <si>
    <t>1.3.4.2.35.</t>
  </si>
  <si>
    <t>1.3.4.2.36.</t>
  </si>
  <si>
    <t>1.3.4.4.</t>
  </si>
  <si>
    <t>1.3.4.4.1.</t>
  </si>
  <si>
    <t>1.3.4.4.2.</t>
  </si>
  <si>
    <t>1.3.4.6.</t>
  </si>
  <si>
    <t>1.3.4.6.8.</t>
  </si>
  <si>
    <t>1.3.4.4.4.</t>
  </si>
  <si>
    <t>1.4.1.</t>
  </si>
  <si>
    <t>1.4.1.4.1.1.</t>
  </si>
  <si>
    <t>1.4.1.4.2.1.</t>
  </si>
  <si>
    <t>1.4.1.4.2.2.</t>
  </si>
  <si>
    <t>1.4.2.</t>
  </si>
  <si>
    <t>1.4.2.1.2.1.</t>
  </si>
  <si>
    <t>1.4.2.1.4.1.</t>
  </si>
  <si>
    <t>1.4.2.1.5.2.</t>
  </si>
  <si>
    <t>1.4.3.</t>
  </si>
  <si>
    <t>1.4.5.</t>
  </si>
  <si>
    <t>4.1.1.1.</t>
  </si>
  <si>
    <t>4.1.1.2.</t>
  </si>
  <si>
    <t>4.1.1.3.</t>
  </si>
  <si>
    <t>3.3.2.7.1.2.</t>
  </si>
  <si>
    <t>3.3.2.7.1.6.</t>
  </si>
  <si>
    <t>3.3.2.7.1.7.</t>
  </si>
  <si>
    <t>3.3.2.7.1.9.</t>
  </si>
  <si>
    <t>1.3.3.</t>
  </si>
  <si>
    <t>3.3.2.7.1.4.</t>
  </si>
  <si>
    <t>1.3.3..1.1.1.</t>
  </si>
  <si>
    <r>
      <t>Iš viso</t>
    </r>
    <r>
      <rPr>
        <sz val="14"/>
        <rFont val="Times New Roman"/>
        <family val="1"/>
        <charset val="186"/>
      </rPr>
      <t xml:space="preserve"> (1-3 eilutės)</t>
    </r>
  </si>
  <si>
    <t xml:space="preserve"> Mokestis už aplinkos teršimą</t>
  </si>
  <si>
    <t>Neformaliajam vaikų švietimui   iš ES lėšų</t>
  </si>
  <si>
    <t xml:space="preserve">cvilinės būklės aktams registruoti </t>
  </si>
  <si>
    <t>valstybės garantuojamai pirminei teisinei pagalbai  teikti</t>
  </si>
  <si>
    <t>civilinei saugai</t>
  </si>
  <si>
    <t>priešgaisrinei saugai</t>
  </si>
  <si>
    <t>gyvenamosios vietos deklaravimo duomenų ir gyvenamosios vietos neturinčių asmenų apskaitos duomenims tvarkyti</t>
  </si>
  <si>
    <t>savivaldybei priskirtiems archyviniams dokumentams tvarkyti</t>
  </si>
  <si>
    <t>būsto nuomos ar išperkamosios būsto nuomos mokesčių dalies kompensacijoms</t>
  </si>
  <si>
    <t>dalyvauti rengiant ir įgyvendinant darbo rinkos politikos priemones ir gyventojų užimtumo programas</t>
  </si>
  <si>
    <t>socialinėms paslaugoms</t>
  </si>
  <si>
    <t xml:space="preserve">melioracijai </t>
  </si>
  <si>
    <t>socialinei paramai mokiniams</t>
  </si>
  <si>
    <t>socialinėms išmokoms ir kompensacijoms skaičiuoti ir mokėti</t>
  </si>
  <si>
    <t>Valstybinėms (perduotoms savivaldybėms) funkcijoms atlikti</t>
  </si>
  <si>
    <t>Šilalės rajono savivaldybės administracijos</t>
  </si>
  <si>
    <t>Vietinės rinkliavos komunalinių atliekų surinkimą iš atliekų turėtojų ir atliekų tvarkymą)</t>
  </si>
  <si>
    <t>Nuomos mokestis už valstybinę žemę ir valstybinio vidaus vandenų fondo vandens telkinius</t>
  </si>
  <si>
    <t>duomenims Suteiktos valstybės pagalbos ir nereikšmingos pagalbos registrui teikti</t>
  </si>
  <si>
    <t>1.3.4.7.11.</t>
  </si>
  <si>
    <t>6.4.</t>
  </si>
  <si>
    <t>Palūkanos</t>
  </si>
  <si>
    <t>1.4.1.1.2.1.</t>
  </si>
  <si>
    <t>3.3.2.7.1.11.</t>
  </si>
  <si>
    <t>3.3.2.7.1.12.</t>
  </si>
  <si>
    <t>3.3.2.7.1.13.</t>
  </si>
  <si>
    <t>Finansuoti tarpinstitucinio bendradarbiavimo koordinatoriaus pareigybės išlaikymą savivaldybėje</t>
  </si>
  <si>
    <t>Projektas „Pavojingų cheminių medžiagų valdymas savivaldos lygiu NonHazCity“</t>
  </si>
  <si>
    <t>Projektas „Kraštovaizdžio formavimas Šilalės mieste“</t>
  </si>
  <si>
    <t>1.3.4.2.5.</t>
  </si>
  <si>
    <t>savivaldybėms priskirtiems geodezijos ir kartografijos darbams (savivaldybių erdvinių duomenų rinkiniams tvarkyti) organizuoti ir vykdyti</t>
  </si>
  <si>
    <t>1.3.4.7.15.</t>
  </si>
  <si>
    <t>Mokytojams, dirbantiems pagal neformaliojo vaikų švietimo programas</t>
  </si>
  <si>
    <t>5.1.2.</t>
  </si>
  <si>
    <t>Šilalės rajono savivaldybės 2019 m. biudžeto pajamų paskirstymo ketvirčiais sąrašas</t>
  </si>
  <si>
    <t>1.3.4.2.37.</t>
  </si>
  <si>
    <t>visuomenės sveikatos priežiūros funkcijoms vykdyti (plėtoti sveiką gyvenseną ir stiprinti mokinių sveikatos įgūdžius ugdymo įstaigose)</t>
  </si>
  <si>
    <t>visuomenės sveikatos priežiūros funkcijoms vykdyti (stiprinti sveikos gyvensenos įgūdžius bendruomenėse bei vykdyti visuomenės sveikatos stebėseną savivaldybėse)</t>
  </si>
  <si>
    <t>visuomenės sveikatos priežiūros funkcijoms vykdyti (užtikrinti savižudybių prevencijos prioritetų nustatymą ilgojo ir trumpojo laikotarpių savižudybių prevencijos priemonių ir joms įgyvendinti reikiamo finansavimo planavimą)</t>
  </si>
  <si>
    <t>asmens sveikatos priežiūros kokybės užtikrinimas (vykdyti neveiksnių asmenų būklės peržiūrėjimo funkciją)</t>
  </si>
  <si>
    <t xml:space="preserve">Mokestis už medžiojamųjų gyvūnų išteklius </t>
  </si>
  <si>
    <t>3.3.2.7.1.14.</t>
  </si>
  <si>
    <t>3.3.2.7.1.15.</t>
  </si>
  <si>
    <t>3.3.2.7.1.16.</t>
  </si>
  <si>
    <t>3.3.2.7.1.17.</t>
  </si>
  <si>
    <t>Lėšų likutis, nepanaudotas 2018 m.,  iš viso</t>
  </si>
  <si>
    <t>Vietinės reikšmės keliams(gatvėms) tiesti, taisyti, prižiūrėti ir saugaus eismo sąlygoms užtikrinti</t>
  </si>
  <si>
    <t>Iš jų</t>
  </si>
  <si>
    <t>1.3.4.6.19.</t>
  </si>
  <si>
    <t>1.3.4.6.20.</t>
  </si>
  <si>
    <t>Vietinės reikšmės keliams(gatvėms) tiesti, taisyti, prižiūrėti ir saugaus eismo sąlygoms užtikrinti - einam. tiksl</t>
  </si>
  <si>
    <t>Projektas „Šilalės Simono Gaudėšiaus gimnazijos pastatų Šilalėje, J. Basanavičiaus g. 25, rekonstravimas ir plėtra“</t>
  </si>
  <si>
    <t>Projektas „Šilalės rajono Kvėdarnos gyvenamosios vietovės atnaujinimas“</t>
  </si>
  <si>
    <t>Projektas „Ikimokyklinio ugdymo prieinamumo didinimas Šilalės mieste“</t>
  </si>
  <si>
    <t>Projektas „Privačių namų prijungimas prie centralizuotų nuotekų surinkimo infrastruktūrų Šilalės aglomeracijoje“</t>
  </si>
  <si>
    <t xml:space="preserve">direktoriaus 2019 m. balandžio 24 d. </t>
  </si>
  <si>
    <t>įsakymu Nr. DĮV-396</t>
  </si>
  <si>
    <t>(Šilalės rajono savivaldybės administracijos</t>
  </si>
  <si>
    <t>1 priedas</t>
  </si>
  <si>
    <t>Projektas „Paslaugų teikimo ir asmenų aptarnavimo kokybės gerinimas Tauragės regiono savivaldybėse“</t>
  </si>
  <si>
    <t>1.3.4.7.16.</t>
  </si>
  <si>
    <t>1.3.4.8.1.</t>
  </si>
  <si>
    <t>1.3.4.8.2.</t>
  </si>
  <si>
    <t>1.3.4.8.3.</t>
  </si>
  <si>
    <t>1.3.4.8.4.</t>
  </si>
  <si>
    <t>1.3.4.8.5.</t>
  </si>
  <si>
    <t>1.3.4.8.6.</t>
  </si>
  <si>
    <t>1.3.4.8.7.</t>
  </si>
  <si>
    <t>1.3.4.8.8.</t>
  </si>
  <si>
    <t>1.3.4.7.18.</t>
  </si>
  <si>
    <t>Projektas „Laukuvos seniūnijos Vabalų kaimo vietinės reikšmės kelias“</t>
  </si>
  <si>
    <t>Projektas „Šilalės Dariaus ir Girėno progimnazija“</t>
  </si>
  <si>
    <t>Projektas „Geriamojo vandens tiekimo ir nuotekų tvarkymo sistemų renovavimas ir plėtra Šilalės rajone“</t>
  </si>
  <si>
    <t>Projektas „Vandentiekio ir nuotekų tinklų rekonstrukcija ir plėtra Šilalės rajone (Kaltinėnuose)“</t>
  </si>
  <si>
    <t>Projektas „Socialinio būsto fondo plėtra Šilalės rajono savivaldybėje“</t>
  </si>
  <si>
    <t>Projektas „Šilalės Simono Gaudėšiaus gimnazijos pastato dalies patalpų modernizavimas ir aprūpinimas įranga“</t>
  </si>
  <si>
    <t>Projektas „Požerės Kristaus atsimainymo bažnyčios komplekso aktualizavimas vietos bendruomenės poreikiams“</t>
  </si>
  <si>
    <t>Projektas „Ikimokyklinio ugdymo prieinamumo didinimas Šilalės rajone“</t>
  </si>
  <si>
    <t>Projektas „Eismo saugumo priemonių diegimas Šilalės miesto ir rajono gyvenvietėse“</t>
  </si>
  <si>
    <t xml:space="preserve">direktoriaus 2020 m. balandžio    10  d. </t>
  </si>
  <si>
    <t>įsakymo Nr.  DĮV-324   redakcija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</si>
</sst>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Helv"/>
    </font>
    <font>
      <sz val="14"/>
      <name val="Times New Roman"/>
      <family val="1"/>
      <charset val="186"/>
    </font>
    <font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2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1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 indent="2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 indent="2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1" fontId="6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right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1" fontId="6" fillId="0" borderId="0" xfId="0" applyNumberFormat="1" applyFont="1" applyBorder="1" applyAlignment="1">
      <alignment horizontal="center"/>
    </xf>
    <xf numFmtId="0" fontId="4" fillId="0" borderId="2" xfId="0" applyFont="1" applyBorder="1" applyAlignment="1"/>
    <xf numFmtId="0" fontId="6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5" xfId="0" applyFont="1" applyBorder="1"/>
    <xf numFmtId="1" fontId="4" fillId="0" borderId="5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/>
    <xf numFmtId="1" fontId="4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4" fillId="0" borderId="0" xfId="0" applyFont="1" applyAlignment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6" fillId="0" borderId="6" xfId="0" applyFont="1" applyBorder="1" applyAlignment="1">
      <alignment vertical="top" wrapText="1"/>
    </xf>
    <xf numFmtId="1" fontId="6" fillId="0" borderId="7" xfId="0" applyNumberFormat="1" applyFont="1" applyFill="1" applyBorder="1" applyAlignment="1">
      <alignment horizontal="center"/>
    </xf>
    <xf numFmtId="0" fontId="4" fillId="0" borderId="0" xfId="0" applyFont="1" applyFill="1" applyAlignment="1"/>
    <xf numFmtId="1" fontId="6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top" wrapText="1" indent="2"/>
    </xf>
    <xf numFmtId="1" fontId="4" fillId="2" borderId="2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2" borderId="0" xfId="0" applyFont="1" applyFill="1"/>
    <xf numFmtId="0" fontId="2" fillId="2" borderId="0" xfId="0" applyFont="1" applyFill="1"/>
    <xf numFmtId="1" fontId="2" fillId="0" borderId="0" xfId="0" applyNumberFormat="1" applyFont="1"/>
    <xf numFmtId="1" fontId="6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/>
    <xf numFmtId="1" fontId="6" fillId="3" borderId="1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/>
    <xf numFmtId="1" fontId="6" fillId="3" borderId="2" xfId="0" applyNumberFormat="1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right" wrapText="1"/>
    </xf>
    <xf numFmtId="1" fontId="6" fillId="3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/>
    <xf numFmtId="1" fontId="6" fillId="2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">
    <cellStyle name="Įprastas" xfId="0" builtinId="0"/>
    <cellStyle name="Normal_Sheet1" xfId="1"/>
    <cellStyle name="Stilius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tabSelected="1" zoomScale="93" zoomScaleNormal="93" zoomScaleSheetLayoutView="100" workbookViewId="0">
      <selection activeCell="E7" sqref="E7:H7"/>
    </sheetView>
  </sheetViews>
  <sheetFormatPr defaultColWidth="9.140625" defaultRowHeight="15.75" x14ac:dyDescent="0.25"/>
  <cols>
    <col min="1" max="1" width="7.85546875" style="2" customWidth="1"/>
    <col min="2" max="2" width="57.85546875" style="1" customWidth="1"/>
    <col min="3" max="3" width="16" style="1" customWidth="1"/>
    <col min="4" max="4" width="15.85546875" style="1" customWidth="1"/>
    <col min="5" max="5" width="12.42578125" style="1" customWidth="1"/>
    <col min="6" max="6" width="13.42578125" style="1" customWidth="1"/>
    <col min="7" max="7" width="14.42578125" style="1" customWidth="1"/>
    <col min="8" max="8" width="14" style="1" customWidth="1"/>
    <col min="9" max="9" width="6.42578125" style="1" customWidth="1"/>
    <col min="10" max="11" width="9.140625" style="1"/>
    <col min="12" max="12" width="10.42578125" style="1" bestFit="1" customWidth="1"/>
    <col min="13" max="16384" width="9.140625" style="1"/>
  </cols>
  <sheetData>
    <row r="1" spans="1:8" ht="20.25" x14ac:dyDescent="0.3">
      <c r="B1" s="3"/>
      <c r="C1" s="3"/>
      <c r="E1" s="83" t="s">
        <v>81</v>
      </c>
      <c r="F1" s="83"/>
      <c r="G1" s="83"/>
      <c r="H1" s="83"/>
    </row>
    <row r="2" spans="1:8" ht="20.25" x14ac:dyDescent="0.3">
      <c r="B2" s="3"/>
      <c r="C2" s="3"/>
      <c r="E2" s="83" t="s">
        <v>160</v>
      </c>
      <c r="F2" s="83"/>
      <c r="G2" s="83"/>
      <c r="H2" s="83"/>
    </row>
    <row r="3" spans="1:8" ht="20.25" x14ac:dyDescent="0.3">
      <c r="B3" s="3"/>
      <c r="C3" s="3"/>
      <c r="E3" s="83" t="s">
        <v>200</v>
      </c>
      <c r="F3" s="83"/>
      <c r="G3" s="83"/>
      <c r="H3" s="83"/>
    </row>
    <row r="4" spans="1:8" ht="20.25" x14ac:dyDescent="0.3">
      <c r="B4" s="3"/>
      <c r="C4" s="3"/>
      <c r="E4" s="83" t="s">
        <v>201</v>
      </c>
      <c r="F4" s="83"/>
      <c r="G4" s="83"/>
      <c r="H4" s="83"/>
    </row>
    <row r="5" spans="1:8" ht="20.25" x14ac:dyDescent="0.3">
      <c r="B5" s="3"/>
      <c r="C5" s="3"/>
      <c r="E5" s="83" t="s">
        <v>202</v>
      </c>
      <c r="F5" s="83"/>
      <c r="G5" s="83"/>
      <c r="H5" s="83"/>
    </row>
    <row r="6" spans="1:8" ht="20.25" x14ac:dyDescent="0.3">
      <c r="B6" s="3"/>
      <c r="C6" s="3"/>
      <c r="E6" s="83" t="s">
        <v>224</v>
      </c>
      <c r="F6" s="83"/>
      <c r="G6" s="83"/>
      <c r="H6" s="83"/>
    </row>
    <row r="7" spans="1:8" ht="24.4" customHeight="1" x14ac:dyDescent="0.3">
      <c r="B7" s="3"/>
      <c r="C7" s="3"/>
      <c r="E7" s="83" t="s">
        <v>225</v>
      </c>
      <c r="F7" s="83"/>
      <c r="G7" s="83"/>
      <c r="H7" s="83"/>
    </row>
    <row r="8" spans="1:8" ht="19.149999999999999" customHeight="1" x14ac:dyDescent="0.3">
      <c r="B8" s="3"/>
      <c r="C8" s="3"/>
      <c r="E8" s="83" t="s">
        <v>203</v>
      </c>
      <c r="F8" s="83"/>
      <c r="G8" s="83"/>
      <c r="H8" s="83"/>
    </row>
    <row r="9" spans="1:8" ht="22.7" customHeight="1" x14ac:dyDescent="0.3">
      <c r="A9" s="84" t="s">
        <v>179</v>
      </c>
      <c r="B9" s="84"/>
      <c r="C9" s="84"/>
      <c r="D9" s="84"/>
      <c r="E9" s="84"/>
      <c r="F9" s="84"/>
      <c r="G9" s="84"/>
      <c r="H9" s="84"/>
    </row>
    <row r="10" spans="1:8" ht="19.5" customHeight="1" x14ac:dyDescent="0.25">
      <c r="D10" s="6"/>
    </row>
    <row r="11" spans="1:8" ht="18.75" x14ac:dyDescent="0.3">
      <c r="A11" s="85" t="s">
        <v>6</v>
      </c>
      <c r="B11" s="87" t="s">
        <v>36</v>
      </c>
      <c r="C11" s="87" t="s">
        <v>63</v>
      </c>
      <c r="D11" s="87" t="s">
        <v>82</v>
      </c>
      <c r="E11" s="89" t="s">
        <v>59</v>
      </c>
      <c r="F11" s="90"/>
      <c r="G11" s="90"/>
      <c r="H11" s="91"/>
    </row>
    <row r="12" spans="1:8" ht="35.450000000000003" customHeight="1" x14ac:dyDescent="0.25">
      <c r="A12" s="86"/>
      <c r="B12" s="88"/>
      <c r="C12" s="88"/>
      <c r="D12" s="88"/>
      <c r="E12" s="46" t="s">
        <v>64</v>
      </c>
      <c r="F12" s="47" t="s">
        <v>60</v>
      </c>
      <c r="G12" s="47" t="s">
        <v>61</v>
      </c>
      <c r="H12" s="47" t="s">
        <v>62</v>
      </c>
    </row>
    <row r="13" spans="1:8" ht="18.75" x14ac:dyDescent="0.3">
      <c r="A13" s="8">
        <v>1</v>
      </c>
      <c r="B13" s="9" t="s">
        <v>18</v>
      </c>
      <c r="C13" s="48" t="s">
        <v>83</v>
      </c>
      <c r="D13" s="74">
        <f>SUM(E13:H13)</f>
        <v>12873000</v>
      </c>
      <c r="E13" s="75">
        <f>SUM(E14)</f>
        <v>3180782</v>
      </c>
      <c r="F13" s="75">
        <f>SUM(F14)</f>
        <v>4737474</v>
      </c>
      <c r="G13" s="75">
        <f>SUM(G14)</f>
        <v>3446231</v>
      </c>
      <c r="H13" s="75">
        <f>SUM(H14)</f>
        <v>1508513</v>
      </c>
    </row>
    <row r="14" spans="1:8" ht="18.75" x14ac:dyDescent="0.3">
      <c r="A14" s="10" t="s">
        <v>65</v>
      </c>
      <c r="B14" s="25" t="s">
        <v>11</v>
      </c>
      <c r="C14" s="13" t="s">
        <v>84</v>
      </c>
      <c r="D14" s="49">
        <f>SUM(E14:H14)</f>
        <v>12873000</v>
      </c>
      <c r="E14" s="41">
        <v>3180782</v>
      </c>
      <c r="F14" s="41">
        <v>4737474</v>
      </c>
      <c r="G14" s="41">
        <v>3446231</v>
      </c>
      <c r="H14" s="41">
        <v>1508513</v>
      </c>
    </row>
    <row r="15" spans="1:8" ht="18.75" x14ac:dyDescent="0.3">
      <c r="A15" s="8">
        <v>2</v>
      </c>
      <c r="B15" s="11" t="s">
        <v>17</v>
      </c>
      <c r="C15" s="21" t="s">
        <v>85</v>
      </c>
      <c r="D15" s="76">
        <f>SUM(D16:D18)</f>
        <v>380000</v>
      </c>
      <c r="E15" s="77">
        <f>SUM(E16:E18)</f>
        <v>114000</v>
      </c>
      <c r="F15" s="77">
        <f>SUM(F16:F18)</f>
        <v>44000</v>
      </c>
      <c r="G15" s="77">
        <f>SUM(G16:G18)</f>
        <v>42000</v>
      </c>
      <c r="H15" s="77">
        <f>SUM(H16:H18)</f>
        <v>180000</v>
      </c>
    </row>
    <row r="16" spans="1:8" ht="18.75" x14ac:dyDescent="0.3">
      <c r="A16" s="12" t="s">
        <v>67</v>
      </c>
      <c r="B16" s="25" t="s">
        <v>9</v>
      </c>
      <c r="C16" s="13" t="s">
        <v>86</v>
      </c>
      <c r="D16" s="14">
        <f>SUM(E16:H16)</f>
        <v>180000</v>
      </c>
      <c r="E16" s="41">
        <v>18000</v>
      </c>
      <c r="F16" s="41">
        <v>16000</v>
      </c>
      <c r="G16" s="41">
        <v>16000</v>
      </c>
      <c r="H16" s="41">
        <v>130000</v>
      </c>
    </row>
    <row r="17" spans="1:12" ht="18.75" x14ac:dyDescent="0.3">
      <c r="A17" s="10" t="s">
        <v>68</v>
      </c>
      <c r="B17" s="25" t="s">
        <v>66</v>
      </c>
      <c r="C17" s="13" t="s">
        <v>87</v>
      </c>
      <c r="D17" s="14">
        <f>SUM(E17:H17)</f>
        <v>5000</v>
      </c>
      <c r="E17" s="41">
        <v>1000</v>
      </c>
      <c r="F17" s="41">
        <v>1000</v>
      </c>
      <c r="G17" s="41">
        <v>2000</v>
      </c>
      <c r="H17" s="41">
        <v>1000</v>
      </c>
    </row>
    <row r="18" spans="1:12" ht="18.75" x14ac:dyDescent="0.3">
      <c r="A18" s="10" t="s">
        <v>69</v>
      </c>
      <c r="B18" s="25" t="s">
        <v>8</v>
      </c>
      <c r="C18" s="13" t="s">
        <v>88</v>
      </c>
      <c r="D18" s="14">
        <f>SUM(E18:H18)</f>
        <v>195000</v>
      </c>
      <c r="E18" s="41">
        <v>95000</v>
      </c>
      <c r="F18" s="41">
        <v>27000</v>
      </c>
      <c r="G18" s="41">
        <v>24000</v>
      </c>
      <c r="H18" s="41">
        <v>49000</v>
      </c>
    </row>
    <row r="19" spans="1:12" ht="18.75" x14ac:dyDescent="0.3">
      <c r="A19" s="8">
        <v>3</v>
      </c>
      <c r="B19" s="11" t="s">
        <v>19</v>
      </c>
      <c r="C19" s="21" t="s">
        <v>89</v>
      </c>
      <c r="D19" s="76">
        <f>SUM(D20:D23)</f>
        <v>644000</v>
      </c>
      <c r="E19" s="77">
        <f>SUM(E20:E23)</f>
        <v>207000</v>
      </c>
      <c r="F19" s="77">
        <f>SUM(F20:F23)</f>
        <v>148000</v>
      </c>
      <c r="G19" s="77">
        <f>SUM(G20:G23)</f>
        <v>148000</v>
      </c>
      <c r="H19" s="77">
        <f>SUM(H20:H23)</f>
        <v>141000</v>
      </c>
    </row>
    <row r="20" spans="1:12" ht="18.75" x14ac:dyDescent="0.3">
      <c r="A20" s="10" t="s">
        <v>45</v>
      </c>
      <c r="B20" s="25" t="s">
        <v>145</v>
      </c>
      <c r="C20" s="13" t="s">
        <v>90</v>
      </c>
      <c r="D20" s="67">
        <f>SUM(E20:H20)</f>
        <v>39000</v>
      </c>
      <c r="E20" s="41">
        <v>39000</v>
      </c>
      <c r="F20" s="41"/>
      <c r="G20" s="41"/>
      <c r="H20" s="41"/>
    </row>
    <row r="21" spans="1:12" ht="18.75" x14ac:dyDescent="0.3">
      <c r="A21" s="10" t="s">
        <v>46</v>
      </c>
      <c r="B21" s="25" t="s">
        <v>1</v>
      </c>
      <c r="C21" s="13" t="s">
        <v>91</v>
      </c>
      <c r="D21" s="67">
        <f>SUM(E21:H21)</f>
        <v>55000</v>
      </c>
      <c r="E21" s="41">
        <v>15000</v>
      </c>
      <c r="F21" s="41">
        <v>15000</v>
      </c>
      <c r="G21" s="41">
        <v>15000</v>
      </c>
      <c r="H21" s="41">
        <v>10000</v>
      </c>
    </row>
    <row r="22" spans="1:12" ht="39.200000000000003" customHeight="1" x14ac:dyDescent="0.3">
      <c r="A22" s="10" t="s">
        <v>48</v>
      </c>
      <c r="B22" s="25" t="s">
        <v>161</v>
      </c>
      <c r="C22" s="13" t="s">
        <v>92</v>
      </c>
      <c r="D22" s="67">
        <f>SUM(E22:H22)</f>
        <v>540000</v>
      </c>
      <c r="E22" s="41">
        <v>150000</v>
      </c>
      <c r="F22" s="41">
        <v>130000</v>
      </c>
      <c r="G22" s="41">
        <v>130000</v>
      </c>
      <c r="H22" s="41">
        <v>130000</v>
      </c>
    </row>
    <row r="23" spans="1:12" ht="21.2" customHeight="1" x14ac:dyDescent="0.3">
      <c r="A23" s="10" t="s">
        <v>70</v>
      </c>
      <c r="B23" s="25" t="s">
        <v>2</v>
      </c>
      <c r="C23" s="13" t="s">
        <v>93</v>
      </c>
      <c r="D23" s="67">
        <f>SUM(E23:H23)</f>
        <v>10000</v>
      </c>
      <c r="E23" s="41">
        <v>3000</v>
      </c>
      <c r="F23" s="41">
        <v>3000</v>
      </c>
      <c r="G23" s="41">
        <v>3000</v>
      </c>
      <c r="H23" s="41">
        <v>1000</v>
      </c>
      <c r="L23" s="1" t="s">
        <v>37</v>
      </c>
    </row>
    <row r="24" spans="1:12" ht="18.75" x14ac:dyDescent="0.3">
      <c r="A24" s="10"/>
      <c r="B24" s="11" t="s">
        <v>144</v>
      </c>
      <c r="C24" s="21" t="s">
        <v>65</v>
      </c>
      <c r="D24" s="50">
        <f>SUM(D13,D15,D19)</f>
        <v>13897000</v>
      </c>
      <c r="E24" s="51">
        <f>SUM(E13,E15,E19)</f>
        <v>3501782</v>
      </c>
      <c r="F24" s="51">
        <f>SUM(F13,F15,F19)</f>
        <v>4929474</v>
      </c>
      <c r="G24" s="51">
        <f>SUM(G13,G15,G19)</f>
        <v>3636231</v>
      </c>
      <c r="H24" s="51">
        <f>SUM(H13,H15,H19)</f>
        <v>1829513</v>
      </c>
    </row>
    <row r="25" spans="1:12" ht="18.75" x14ac:dyDescent="0.3">
      <c r="A25" s="8">
        <v>4</v>
      </c>
      <c r="B25" s="11" t="s">
        <v>80</v>
      </c>
      <c r="C25" s="21" t="s">
        <v>141</v>
      </c>
      <c r="D25" s="76">
        <f>SUM(D26:D27)</f>
        <v>2144379</v>
      </c>
      <c r="E25" s="77">
        <f>SUM(E26:E27)</f>
        <v>868297</v>
      </c>
      <c r="F25" s="77">
        <f>SUM(F26:F27)</f>
        <v>1000639</v>
      </c>
      <c r="G25" s="77">
        <f>SUM(G26:G27)</f>
        <v>143242</v>
      </c>
      <c r="H25" s="77">
        <f>SUM(H26:H27)</f>
        <v>132201</v>
      </c>
    </row>
    <row r="26" spans="1:12" ht="18.75" x14ac:dyDescent="0.3">
      <c r="A26" s="10" t="s">
        <v>49</v>
      </c>
      <c r="B26" s="25" t="s">
        <v>79</v>
      </c>
      <c r="C26" s="31" t="s">
        <v>143</v>
      </c>
      <c r="D26" s="52">
        <f>SUM(E26:H26)</f>
        <v>2144379</v>
      </c>
      <c r="E26" s="53">
        <v>868297</v>
      </c>
      <c r="F26" s="53">
        <v>1000639</v>
      </c>
      <c r="G26" s="53">
        <v>143242</v>
      </c>
      <c r="H26" s="53">
        <v>132201</v>
      </c>
    </row>
    <row r="27" spans="1:12" ht="21.2" customHeight="1" x14ac:dyDescent="0.3">
      <c r="A27" s="15" t="s">
        <v>50</v>
      </c>
      <c r="B27" s="25" t="s">
        <v>58</v>
      </c>
      <c r="C27" s="31" t="s">
        <v>143</v>
      </c>
      <c r="D27" s="52">
        <f>SUM(E27:H27)</f>
        <v>0</v>
      </c>
      <c r="E27" s="54"/>
      <c r="F27" s="54"/>
      <c r="G27" s="54"/>
      <c r="H27" s="54">
        <v>0</v>
      </c>
    </row>
    <row r="28" spans="1:12" ht="20.25" customHeight="1" x14ac:dyDescent="0.3">
      <c r="A28" s="16">
        <v>5</v>
      </c>
      <c r="B28" s="11" t="s">
        <v>71</v>
      </c>
      <c r="C28" s="21" t="s">
        <v>94</v>
      </c>
      <c r="D28" s="76">
        <f>SUM(D29)</f>
        <v>10943435</v>
      </c>
      <c r="E28" s="77">
        <f>SUM(E29)</f>
        <v>677244</v>
      </c>
      <c r="F28" s="77">
        <f>SUM(F29)</f>
        <v>4921402</v>
      </c>
      <c r="G28" s="77">
        <f>SUM(G29)</f>
        <v>2471987</v>
      </c>
      <c r="H28" s="77">
        <f>SUM(H29)</f>
        <v>2872802</v>
      </c>
    </row>
    <row r="29" spans="1:12" ht="19.5" customHeight="1" x14ac:dyDescent="0.3">
      <c r="A29" s="8" t="s">
        <v>3</v>
      </c>
      <c r="B29" s="25" t="s">
        <v>7</v>
      </c>
      <c r="C29" s="13" t="s">
        <v>94</v>
      </c>
      <c r="D29" s="14">
        <f>SUM(D30,D55,D57,D58,D64)</f>
        <v>10943435</v>
      </c>
      <c r="E29" s="55">
        <f>SUM(E30,E55,E57,E58,E64)</f>
        <v>677244</v>
      </c>
      <c r="F29" s="55">
        <f>SUM(F30,F55,F57,F58,F64)</f>
        <v>4921402</v>
      </c>
      <c r="G29" s="55">
        <f>SUM(G30,G55,G57,G58,G64)</f>
        <v>2471987</v>
      </c>
      <c r="H29" s="55">
        <f>SUM(H30,H55,H57,H58,H64)</f>
        <v>2872802</v>
      </c>
    </row>
    <row r="30" spans="1:12" ht="36" customHeight="1" x14ac:dyDescent="0.3">
      <c r="A30" s="8" t="s">
        <v>51</v>
      </c>
      <c r="B30" s="11" t="s">
        <v>159</v>
      </c>
      <c r="C30" s="21" t="s">
        <v>95</v>
      </c>
      <c r="D30" s="76">
        <f>SUM(D31:D54)</f>
        <v>2328021</v>
      </c>
      <c r="E30" s="76">
        <f>SUM(E31:E54)</f>
        <v>591844</v>
      </c>
      <c r="F30" s="76">
        <f>SUM(F31:F54)</f>
        <v>605629</v>
      </c>
      <c r="G30" s="76">
        <f>SUM(G31:G54)</f>
        <v>571219</v>
      </c>
      <c r="H30" s="76">
        <f>SUM(H31:H54)</f>
        <v>559329</v>
      </c>
      <c r="J30" s="69"/>
    </row>
    <row r="31" spans="1:12" ht="18.75" x14ac:dyDescent="0.3">
      <c r="A31" s="17"/>
      <c r="B31" s="25" t="s">
        <v>72</v>
      </c>
      <c r="C31" s="19" t="s">
        <v>96</v>
      </c>
      <c r="D31" s="18">
        <f>SUM(E31:H31)</f>
        <v>235400</v>
      </c>
      <c r="E31" s="41">
        <v>58900</v>
      </c>
      <c r="F31" s="41">
        <v>58900</v>
      </c>
      <c r="G31" s="41">
        <v>58800</v>
      </c>
      <c r="H31" s="41">
        <v>58800</v>
      </c>
    </row>
    <row r="32" spans="1:12" ht="18.75" customHeight="1" x14ac:dyDescent="0.3">
      <c r="A32" s="17"/>
      <c r="B32" s="25" t="s">
        <v>73</v>
      </c>
      <c r="C32" s="20" t="s">
        <v>97</v>
      </c>
      <c r="D32" s="18">
        <f t="shared" ref="D32:D53" si="0">SUM(E32:H32)</f>
        <v>0</v>
      </c>
      <c r="E32" s="41"/>
      <c r="F32" s="41"/>
      <c r="G32" s="41"/>
      <c r="H32" s="41"/>
    </row>
    <row r="33" spans="1:8" ht="37.5" x14ac:dyDescent="0.3">
      <c r="A33" s="17"/>
      <c r="B33" s="66" t="s">
        <v>158</v>
      </c>
      <c r="C33" s="19" t="s">
        <v>98</v>
      </c>
      <c r="D33" s="18">
        <f t="shared" si="0"/>
        <v>101400</v>
      </c>
      <c r="E33" s="41">
        <v>37100</v>
      </c>
      <c r="F33" s="41">
        <v>37000</v>
      </c>
      <c r="G33" s="41">
        <v>37100</v>
      </c>
      <c r="H33" s="41">
        <v>-9800</v>
      </c>
    </row>
    <row r="34" spans="1:8" ht="73.5" customHeight="1" x14ac:dyDescent="0.3">
      <c r="A34" s="17"/>
      <c r="B34" s="66" t="s">
        <v>175</v>
      </c>
      <c r="C34" s="19" t="s">
        <v>174</v>
      </c>
      <c r="D34" s="18">
        <f t="shared" si="0"/>
        <v>8216</v>
      </c>
      <c r="E34" s="41">
        <v>2054</v>
      </c>
      <c r="F34" s="41">
        <v>2054</v>
      </c>
      <c r="G34" s="41">
        <v>2054</v>
      </c>
      <c r="H34" s="41">
        <v>2054</v>
      </c>
    </row>
    <row r="35" spans="1:8" ht="18.75" x14ac:dyDescent="0.3">
      <c r="A35" s="17"/>
      <c r="B35" s="25" t="s">
        <v>156</v>
      </c>
      <c r="C35" s="19" t="s">
        <v>99</v>
      </c>
      <c r="D35" s="18">
        <f t="shared" si="0"/>
        <v>201000</v>
      </c>
      <c r="E35" s="41">
        <v>56900</v>
      </c>
      <c r="F35" s="41">
        <v>57000</v>
      </c>
      <c r="G35" s="41">
        <v>56900</v>
      </c>
      <c r="H35" s="41">
        <v>30200</v>
      </c>
    </row>
    <row r="36" spans="1:8" ht="18.75" x14ac:dyDescent="0.3">
      <c r="A36" s="17"/>
      <c r="B36" s="25" t="s">
        <v>157</v>
      </c>
      <c r="C36" s="19" t="s">
        <v>100</v>
      </c>
      <c r="D36" s="18">
        <f t="shared" si="0"/>
        <v>324700</v>
      </c>
      <c r="E36" s="41">
        <v>86600</v>
      </c>
      <c r="F36" s="41">
        <v>93800</v>
      </c>
      <c r="G36" s="41">
        <v>62600</v>
      </c>
      <c r="H36" s="41">
        <v>81700</v>
      </c>
    </row>
    <row r="37" spans="1:8" ht="18.75" x14ac:dyDescent="0.3">
      <c r="A37" s="17"/>
      <c r="B37" s="25" t="s">
        <v>155</v>
      </c>
      <c r="C37" s="19" t="s">
        <v>101</v>
      </c>
      <c r="D37" s="18">
        <f t="shared" si="0"/>
        <v>611700</v>
      </c>
      <c r="E37" s="41">
        <v>143400</v>
      </c>
      <c r="F37" s="41">
        <v>143400</v>
      </c>
      <c r="G37" s="41">
        <v>143400</v>
      </c>
      <c r="H37" s="41">
        <v>181500</v>
      </c>
    </row>
    <row r="38" spans="1:8" ht="40.700000000000003" customHeight="1" x14ac:dyDescent="0.3">
      <c r="A38" s="17"/>
      <c r="B38" s="25" t="s">
        <v>154</v>
      </c>
      <c r="C38" s="20" t="s">
        <v>102</v>
      </c>
      <c r="D38" s="18">
        <f t="shared" si="0"/>
        <v>33900</v>
      </c>
      <c r="E38" s="41">
        <v>5100</v>
      </c>
      <c r="F38" s="41">
        <v>11800</v>
      </c>
      <c r="G38" s="41">
        <v>8500</v>
      </c>
      <c r="H38" s="41">
        <v>8500</v>
      </c>
    </row>
    <row r="39" spans="1:8" ht="18.75" x14ac:dyDescent="0.3">
      <c r="A39" s="17"/>
      <c r="B39" s="25" t="s">
        <v>38</v>
      </c>
      <c r="C39" s="20" t="s">
        <v>103</v>
      </c>
      <c r="D39" s="18">
        <f>SUM(E39:H39)</f>
        <v>21400</v>
      </c>
      <c r="E39" s="41">
        <v>4100</v>
      </c>
      <c r="F39" s="41">
        <v>4100</v>
      </c>
      <c r="G39" s="41">
        <v>4100</v>
      </c>
      <c r="H39" s="41">
        <v>9100</v>
      </c>
    </row>
    <row r="40" spans="1:8" ht="37.5" x14ac:dyDescent="0.3">
      <c r="A40" s="17"/>
      <c r="B40" s="25" t="s">
        <v>163</v>
      </c>
      <c r="C40" s="20" t="s">
        <v>104</v>
      </c>
      <c r="D40" s="18">
        <f t="shared" si="0"/>
        <v>600</v>
      </c>
      <c r="E40" s="41">
        <v>200</v>
      </c>
      <c r="F40" s="41">
        <v>100</v>
      </c>
      <c r="G40" s="41">
        <v>200</v>
      </c>
      <c r="H40" s="41">
        <v>100</v>
      </c>
    </row>
    <row r="41" spans="1:8" ht="18.75" x14ac:dyDescent="0.3">
      <c r="A41" s="17"/>
      <c r="B41" s="25" t="s">
        <v>74</v>
      </c>
      <c r="C41" s="20" t="s">
        <v>105</v>
      </c>
      <c r="D41" s="18">
        <f t="shared" si="0"/>
        <v>8500</v>
      </c>
      <c r="E41" s="41">
        <v>2000</v>
      </c>
      <c r="F41" s="41">
        <v>2200</v>
      </c>
      <c r="G41" s="41">
        <v>2200</v>
      </c>
      <c r="H41" s="41">
        <v>2100</v>
      </c>
    </row>
    <row r="42" spans="1:8" ht="37.5" x14ac:dyDescent="0.3">
      <c r="A42" s="17"/>
      <c r="B42" s="25" t="s">
        <v>75</v>
      </c>
      <c r="C42" s="20" t="s">
        <v>106</v>
      </c>
      <c r="D42" s="18">
        <f t="shared" si="0"/>
        <v>8100</v>
      </c>
      <c r="E42" s="41">
        <v>2025</v>
      </c>
      <c r="F42" s="41">
        <v>2025</v>
      </c>
      <c r="G42" s="41">
        <v>2025</v>
      </c>
      <c r="H42" s="41">
        <v>2025</v>
      </c>
    </row>
    <row r="43" spans="1:8" ht="18.75" x14ac:dyDescent="0.3">
      <c r="A43" s="17"/>
      <c r="B43" s="25" t="s">
        <v>147</v>
      </c>
      <c r="C43" s="20" t="s">
        <v>107</v>
      </c>
      <c r="D43" s="18">
        <f t="shared" si="0"/>
        <v>22800</v>
      </c>
      <c r="E43" s="41">
        <v>5700</v>
      </c>
      <c r="F43" s="41">
        <v>5700</v>
      </c>
      <c r="G43" s="41">
        <v>5700</v>
      </c>
      <c r="H43" s="41">
        <v>5700</v>
      </c>
    </row>
    <row r="44" spans="1:8" ht="37.5" x14ac:dyDescent="0.3">
      <c r="A44" s="17"/>
      <c r="B44" s="25" t="s">
        <v>148</v>
      </c>
      <c r="C44" s="20" t="s">
        <v>108</v>
      </c>
      <c r="D44" s="18">
        <f t="shared" si="0"/>
        <v>9380</v>
      </c>
      <c r="E44" s="41">
        <v>2340</v>
      </c>
      <c r="F44" s="41">
        <v>2350</v>
      </c>
      <c r="G44" s="41">
        <v>2340</v>
      </c>
      <c r="H44" s="41">
        <v>2350</v>
      </c>
    </row>
    <row r="45" spans="1:8" ht="37.5" x14ac:dyDescent="0.3">
      <c r="A45" s="17"/>
      <c r="B45" s="25" t="s">
        <v>39</v>
      </c>
      <c r="C45" s="20" t="s">
        <v>109</v>
      </c>
      <c r="D45" s="18">
        <f t="shared" si="0"/>
        <v>400</v>
      </c>
      <c r="E45" s="41">
        <v>100</v>
      </c>
      <c r="F45" s="41">
        <v>100</v>
      </c>
      <c r="G45" s="41">
        <v>100</v>
      </c>
      <c r="H45" s="41">
        <v>100</v>
      </c>
    </row>
    <row r="46" spans="1:8" ht="18.75" x14ac:dyDescent="0.3">
      <c r="A46" s="17"/>
      <c r="B46" s="25" t="s">
        <v>149</v>
      </c>
      <c r="C46" s="20" t="s">
        <v>110</v>
      </c>
      <c r="D46" s="18">
        <f t="shared" si="0"/>
        <v>15200</v>
      </c>
      <c r="E46" s="41">
        <v>3800</v>
      </c>
      <c r="F46" s="41">
        <v>3800</v>
      </c>
      <c r="G46" s="41">
        <v>3800</v>
      </c>
      <c r="H46" s="41">
        <v>3800</v>
      </c>
    </row>
    <row r="47" spans="1:8" ht="18.75" x14ac:dyDescent="0.3">
      <c r="A47" s="17"/>
      <c r="B47" s="25" t="s">
        <v>150</v>
      </c>
      <c r="C47" s="20" t="s">
        <v>111</v>
      </c>
      <c r="D47" s="18">
        <f t="shared" si="0"/>
        <v>446600</v>
      </c>
      <c r="E47" s="41">
        <v>111600</v>
      </c>
      <c r="F47" s="41">
        <v>111600</v>
      </c>
      <c r="G47" s="41">
        <v>111700</v>
      </c>
      <c r="H47" s="41">
        <v>111700</v>
      </c>
    </row>
    <row r="48" spans="1:8" ht="55.5" customHeight="1" x14ac:dyDescent="0.3">
      <c r="A48" s="17"/>
      <c r="B48" s="25" t="s">
        <v>151</v>
      </c>
      <c r="C48" s="20" t="s">
        <v>112</v>
      </c>
      <c r="D48" s="18">
        <f t="shared" si="0"/>
        <v>11100</v>
      </c>
      <c r="E48" s="41">
        <v>2800</v>
      </c>
      <c r="F48" s="41">
        <v>2700</v>
      </c>
      <c r="G48" s="41">
        <v>2800</v>
      </c>
      <c r="H48" s="41">
        <v>2800</v>
      </c>
    </row>
    <row r="49" spans="1:10" ht="37.5" x14ac:dyDescent="0.3">
      <c r="A49" s="17"/>
      <c r="B49" s="25" t="s">
        <v>152</v>
      </c>
      <c r="C49" s="20" t="s">
        <v>113</v>
      </c>
      <c r="D49" s="18">
        <f t="shared" si="0"/>
        <v>13900</v>
      </c>
      <c r="E49" s="41">
        <v>3400</v>
      </c>
      <c r="F49" s="41">
        <v>3500</v>
      </c>
      <c r="G49" s="41">
        <v>3500</v>
      </c>
      <c r="H49" s="41">
        <v>3500</v>
      </c>
    </row>
    <row r="50" spans="1:10" ht="55.15" customHeight="1" x14ac:dyDescent="0.3">
      <c r="A50" s="17"/>
      <c r="B50" s="25" t="s">
        <v>181</v>
      </c>
      <c r="C50" s="20" t="s">
        <v>114</v>
      </c>
      <c r="D50" s="18">
        <f t="shared" si="0"/>
        <v>157100</v>
      </c>
      <c r="E50" s="41">
        <v>39300</v>
      </c>
      <c r="F50" s="41">
        <v>39300</v>
      </c>
      <c r="G50" s="41">
        <v>39300</v>
      </c>
      <c r="H50" s="41">
        <v>39200</v>
      </c>
    </row>
    <row r="51" spans="1:10" ht="73.150000000000006" customHeight="1" x14ac:dyDescent="0.3">
      <c r="A51" s="17"/>
      <c r="B51" s="25" t="s">
        <v>182</v>
      </c>
      <c r="C51" s="20" t="s">
        <v>115</v>
      </c>
      <c r="D51" s="18">
        <f t="shared" si="0"/>
        <v>67400</v>
      </c>
      <c r="E51" s="41">
        <v>16900</v>
      </c>
      <c r="F51" s="41">
        <v>16900</v>
      </c>
      <c r="G51" s="41">
        <v>16800</v>
      </c>
      <c r="H51" s="41">
        <v>16800</v>
      </c>
    </row>
    <row r="52" spans="1:10" ht="37.5" x14ac:dyDescent="0.3">
      <c r="A52" s="17"/>
      <c r="B52" s="25" t="s">
        <v>153</v>
      </c>
      <c r="C52" s="20" t="s">
        <v>116</v>
      </c>
      <c r="D52" s="18">
        <f t="shared" si="0"/>
        <v>600</v>
      </c>
      <c r="E52" s="41">
        <v>200</v>
      </c>
      <c r="F52" s="41">
        <v>200</v>
      </c>
      <c r="G52" s="41">
        <v>200</v>
      </c>
      <c r="H52" s="41"/>
    </row>
    <row r="53" spans="1:10" ht="55.15" customHeight="1" x14ac:dyDescent="0.3">
      <c r="A53" s="17"/>
      <c r="B53" s="25" t="s">
        <v>184</v>
      </c>
      <c r="C53" s="56" t="s">
        <v>117</v>
      </c>
      <c r="D53" s="18">
        <f t="shared" si="0"/>
        <v>225</v>
      </c>
      <c r="E53" s="41">
        <v>225</v>
      </c>
      <c r="F53" s="41"/>
      <c r="G53" s="41"/>
      <c r="H53" s="41"/>
    </row>
    <row r="54" spans="1:10" ht="95.45" customHeight="1" x14ac:dyDescent="0.3">
      <c r="A54" s="17"/>
      <c r="B54" s="25" t="s">
        <v>183</v>
      </c>
      <c r="C54" s="13" t="s">
        <v>180</v>
      </c>
      <c r="D54" s="18">
        <f t="shared" ref="D54" si="1">SUM(E54:H54)</f>
        <v>28400</v>
      </c>
      <c r="E54" s="41">
        <v>7100</v>
      </c>
      <c r="F54" s="41">
        <v>7100</v>
      </c>
      <c r="G54" s="41">
        <v>7100</v>
      </c>
      <c r="H54" s="41">
        <v>7100</v>
      </c>
    </row>
    <row r="55" spans="1:10" ht="18.75" customHeight="1" x14ac:dyDescent="0.3">
      <c r="A55" s="8" t="s">
        <v>178</v>
      </c>
      <c r="B55" s="22" t="s">
        <v>4</v>
      </c>
      <c r="C55" s="21" t="s">
        <v>118</v>
      </c>
      <c r="D55" s="78">
        <f>SUM(D56:D56)</f>
        <v>5482200</v>
      </c>
      <c r="E55" s="79">
        <f>SUM(E56:E56)</f>
        <v>1357800</v>
      </c>
      <c r="F55" s="79">
        <f>SUM(F56:F56)</f>
        <v>2262600</v>
      </c>
      <c r="G55" s="79">
        <f>SUM(G56:G56)</f>
        <v>452800</v>
      </c>
      <c r="H55" s="79">
        <f>SUM(H56:H56)</f>
        <v>1409000</v>
      </c>
    </row>
    <row r="56" spans="1:10" ht="18.75" customHeight="1" x14ac:dyDescent="0.3">
      <c r="A56" s="8"/>
      <c r="B56" s="25" t="s">
        <v>41</v>
      </c>
      <c r="C56" s="19" t="s">
        <v>119</v>
      </c>
      <c r="D56" s="18">
        <f t="shared" ref="D56:D92" si="2">SUM(E56:H56)</f>
        <v>5482200</v>
      </c>
      <c r="E56" s="41">
        <v>1357800</v>
      </c>
      <c r="F56" s="41">
        <v>2262600</v>
      </c>
      <c r="G56" s="41">
        <v>452800</v>
      </c>
      <c r="H56" s="54">
        <v>1409000</v>
      </c>
      <c r="J56" s="69"/>
    </row>
    <row r="57" spans="1:10" ht="76.150000000000006" customHeight="1" x14ac:dyDescent="0.3">
      <c r="A57" s="23" t="s">
        <v>52</v>
      </c>
      <c r="B57" s="24" t="s">
        <v>40</v>
      </c>
      <c r="C57" s="57" t="s">
        <v>120</v>
      </c>
      <c r="D57" s="78">
        <f t="shared" si="2"/>
        <v>22000</v>
      </c>
      <c r="E57" s="80">
        <v>6000</v>
      </c>
      <c r="F57" s="80">
        <v>6000</v>
      </c>
      <c r="G57" s="80">
        <v>6000</v>
      </c>
      <c r="H57" s="80">
        <v>4000</v>
      </c>
      <c r="J57" s="69"/>
    </row>
    <row r="58" spans="1:10" ht="37.5" customHeight="1" x14ac:dyDescent="0.3">
      <c r="A58" s="23" t="s">
        <v>53</v>
      </c>
      <c r="B58" s="24" t="s">
        <v>47</v>
      </c>
      <c r="C58" s="48" t="s">
        <v>121</v>
      </c>
      <c r="D58" s="78">
        <f>SUM(D60:D62)</f>
        <v>2347400</v>
      </c>
      <c r="E58" s="78">
        <f t="shared" ref="E58:H58" si="3">SUM(E60:E62)</f>
        <v>-1353400</v>
      </c>
      <c r="F58" s="78">
        <f t="shared" si="3"/>
        <v>1997400</v>
      </c>
      <c r="G58" s="78">
        <f t="shared" si="3"/>
        <v>1021700</v>
      </c>
      <c r="H58" s="78">
        <f t="shared" si="3"/>
        <v>681700</v>
      </c>
      <c r="I58" s="1" t="s">
        <v>42</v>
      </c>
      <c r="J58" s="69"/>
    </row>
    <row r="59" spans="1:10" ht="23.1" customHeight="1" x14ac:dyDescent="0.3">
      <c r="A59" s="23"/>
      <c r="B59" s="24" t="s">
        <v>192</v>
      </c>
      <c r="C59" s="57"/>
      <c r="D59" s="72"/>
      <c r="E59" s="81"/>
      <c r="F59" s="81"/>
      <c r="G59" s="81"/>
      <c r="H59" s="81"/>
      <c r="J59" s="69"/>
    </row>
    <row r="60" spans="1:10" ht="40.15" customHeight="1" x14ac:dyDescent="0.3">
      <c r="A60" s="7"/>
      <c r="B60" s="25" t="s">
        <v>191</v>
      </c>
      <c r="C60" s="26" t="s">
        <v>193</v>
      </c>
      <c r="D60" s="64">
        <f t="shared" si="2"/>
        <v>901700</v>
      </c>
      <c r="E60" s="41">
        <v>-901730</v>
      </c>
      <c r="F60" s="41">
        <v>1001730</v>
      </c>
      <c r="G60" s="41">
        <v>420000</v>
      </c>
      <c r="H60" s="41">
        <v>381700</v>
      </c>
      <c r="J60" s="69"/>
    </row>
    <row r="61" spans="1:10" ht="57.2" customHeight="1" x14ac:dyDescent="0.3">
      <c r="A61" s="68"/>
      <c r="B61" s="25" t="s">
        <v>195</v>
      </c>
      <c r="C61" s="26" t="s">
        <v>194</v>
      </c>
      <c r="D61" s="64">
        <f t="shared" si="2"/>
        <v>651700</v>
      </c>
      <c r="E61" s="41">
        <v>-645670</v>
      </c>
      <c r="F61" s="41">
        <v>795670</v>
      </c>
      <c r="G61" s="41">
        <v>401700</v>
      </c>
      <c r="H61" s="41">
        <v>100000</v>
      </c>
      <c r="J61" s="69"/>
    </row>
    <row r="62" spans="1:10" ht="48.95" customHeight="1" x14ac:dyDescent="0.3">
      <c r="A62" s="7"/>
      <c r="B62" s="25" t="s">
        <v>34</v>
      </c>
      <c r="C62" s="26" t="s">
        <v>122</v>
      </c>
      <c r="D62" s="64">
        <f t="shared" si="2"/>
        <v>794000</v>
      </c>
      <c r="E62" s="41">
        <v>194000</v>
      </c>
      <c r="F62" s="41">
        <v>200000</v>
      </c>
      <c r="G62" s="41">
        <v>200000</v>
      </c>
      <c r="H62" s="41">
        <v>200000</v>
      </c>
      <c r="J62" s="69"/>
    </row>
    <row r="63" spans="1:10" ht="36" hidden="1" customHeight="1" x14ac:dyDescent="0.3">
      <c r="A63" s="7"/>
      <c r="B63" s="27" t="s">
        <v>35</v>
      </c>
      <c r="C63" s="26"/>
      <c r="D63" s="18">
        <f t="shared" si="2"/>
        <v>0</v>
      </c>
      <c r="E63" s="41"/>
      <c r="F63" s="41"/>
      <c r="G63" s="41"/>
      <c r="H63" s="41"/>
      <c r="J63" s="69"/>
    </row>
    <row r="64" spans="1:10" ht="18.75" customHeight="1" x14ac:dyDescent="0.3">
      <c r="A64" s="8" t="s">
        <v>54</v>
      </c>
      <c r="B64" s="29" t="s">
        <v>43</v>
      </c>
      <c r="C64" s="21" t="s">
        <v>123</v>
      </c>
      <c r="D64" s="78">
        <f>SUM(D65:D77)</f>
        <v>763814</v>
      </c>
      <c r="E64" s="78">
        <f t="shared" ref="E64:H64" si="4">SUM(E65:E77)</f>
        <v>75000</v>
      </c>
      <c r="F64" s="78">
        <f t="shared" si="4"/>
        <v>49773</v>
      </c>
      <c r="G64" s="78">
        <f t="shared" si="4"/>
        <v>420268</v>
      </c>
      <c r="H64" s="78">
        <f t="shared" si="4"/>
        <v>218773</v>
      </c>
      <c r="J64" s="69"/>
    </row>
    <row r="65" spans="1:10" ht="18.75" customHeight="1" x14ac:dyDescent="0.3">
      <c r="A65" s="10"/>
      <c r="B65" s="27" t="s">
        <v>146</v>
      </c>
      <c r="C65" s="31" t="s">
        <v>123</v>
      </c>
      <c r="D65" s="64">
        <f t="shared" si="2"/>
        <v>111809</v>
      </c>
      <c r="E65" s="41">
        <v>36500</v>
      </c>
      <c r="F65" s="41">
        <v>41879</v>
      </c>
      <c r="G65" s="41">
        <v>12160</v>
      </c>
      <c r="H65" s="41">
        <v>21270</v>
      </c>
      <c r="J65" s="69"/>
    </row>
    <row r="66" spans="1:10" ht="56.25" customHeight="1" x14ac:dyDescent="0.3">
      <c r="A66" s="10"/>
      <c r="B66" s="27" t="s">
        <v>171</v>
      </c>
      <c r="C66" s="13" t="s">
        <v>164</v>
      </c>
      <c r="D66" s="64">
        <f t="shared" si="2"/>
        <v>19725</v>
      </c>
      <c r="E66" s="41">
        <v>2000</v>
      </c>
      <c r="F66" s="41">
        <v>7894</v>
      </c>
      <c r="G66" s="41">
        <v>4931</v>
      </c>
      <c r="H66" s="41">
        <v>4900</v>
      </c>
      <c r="J66" s="69"/>
    </row>
    <row r="67" spans="1:10" ht="37.5" customHeight="1" x14ac:dyDescent="0.3">
      <c r="A67" s="10"/>
      <c r="B67" s="27" t="s">
        <v>177</v>
      </c>
      <c r="C67" s="13" t="s">
        <v>176</v>
      </c>
      <c r="D67" s="64">
        <f t="shared" ref="D67:D73" si="5">SUM(E67:H67)</f>
        <v>36500</v>
      </c>
      <c r="E67" s="41">
        <v>36500</v>
      </c>
      <c r="F67" s="41"/>
      <c r="G67" s="41"/>
      <c r="H67" s="41"/>
      <c r="J67" s="69"/>
    </row>
    <row r="68" spans="1:10" ht="37.5" customHeight="1" x14ac:dyDescent="0.3">
      <c r="A68" s="10"/>
      <c r="B68" s="27" t="s">
        <v>215</v>
      </c>
      <c r="C68" s="13" t="s">
        <v>214</v>
      </c>
      <c r="D68" s="72">
        <f t="shared" si="5"/>
        <v>4000</v>
      </c>
      <c r="E68" s="73"/>
      <c r="F68" s="73"/>
      <c r="G68" s="73">
        <v>71000</v>
      </c>
      <c r="H68" s="73">
        <v>-67000</v>
      </c>
      <c r="J68" s="69"/>
    </row>
    <row r="69" spans="1:10" ht="37.5" customHeight="1" x14ac:dyDescent="0.3">
      <c r="A69" s="10"/>
      <c r="B69" s="27" t="s">
        <v>216</v>
      </c>
      <c r="C69" s="13" t="s">
        <v>205</v>
      </c>
      <c r="D69" s="72">
        <f t="shared" si="5"/>
        <v>16390</v>
      </c>
      <c r="E69" s="73"/>
      <c r="F69" s="73"/>
      <c r="G69" s="73">
        <v>16390</v>
      </c>
      <c r="H69" s="73"/>
      <c r="J69" s="69"/>
    </row>
    <row r="70" spans="1:10" ht="37.5" customHeight="1" x14ac:dyDescent="0.3">
      <c r="A70" s="10"/>
      <c r="B70" s="27" t="s">
        <v>217</v>
      </c>
      <c r="C70" s="13" t="s">
        <v>206</v>
      </c>
      <c r="D70" s="72">
        <f t="shared" si="5"/>
        <v>124739</v>
      </c>
      <c r="E70" s="73"/>
      <c r="F70" s="73"/>
      <c r="G70" s="73">
        <v>73922</v>
      </c>
      <c r="H70" s="73">
        <v>50817</v>
      </c>
      <c r="J70" s="69"/>
    </row>
    <row r="71" spans="1:10" ht="37.5" customHeight="1" x14ac:dyDescent="0.3">
      <c r="A71" s="10"/>
      <c r="B71" s="27" t="s">
        <v>218</v>
      </c>
      <c r="C71" s="13" t="s">
        <v>207</v>
      </c>
      <c r="D71" s="72">
        <f t="shared" si="5"/>
        <v>217662</v>
      </c>
      <c r="E71" s="73"/>
      <c r="F71" s="73"/>
      <c r="G71" s="73">
        <v>57711</v>
      </c>
      <c r="H71" s="73">
        <v>159951</v>
      </c>
      <c r="J71" s="69"/>
    </row>
    <row r="72" spans="1:10" ht="37.5" customHeight="1" x14ac:dyDescent="0.3">
      <c r="A72" s="10"/>
      <c r="B72" s="27" t="s">
        <v>219</v>
      </c>
      <c r="C72" s="13" t="s">
        <v>208</v>
      </c>
      <c r="D72" s="72">
        <f t="shared" si="5"/>
        <v>27883</v>
      </c>
      <c r="E72" s="73"/>
      <c r="F72" s="73"/>
      <c r="G72" s="73">
        <v>54530</v>
      </c>
      <c r="H72" s="73">
        <v>-26647</v>
      </c>
      <c r="J72" s="69"/>
    </row>
    <row r="73" spans="1:10" ht="37.5" customHeight="1" x14ac:dyDescent="0.3">
      <c r="A73" s="10"/>
      <c r="B73" s="27" t="s">
        <v>220</v>
      </c>
      <c r="C73" s="13" t="s">
        <v>209</v>
      </c>
      <c r="D73" s="72">
        <f t="shared" si="5"/>
        <v>25660</v>
      </c>
      <c r="E73" s="73"/>
      <c r="F73" s="73"/>
      <c r="G73" s="73">
        <v>21023</v>
      </c>
      <c r="H73" s="73">
        <v>4637</v>
      </c>
      <c r="J73" s="69"/>
    </row>
    <row r="74" spans="1:10" ht="57.75" customHeight="1" x14ac:dyDescent="0.3">
      <c r="A74" s="10"/>
      <c r="B74" s="27" t="s">
        <v>221</v>
      </c>
      <c r="C74" s="13" t="s">
        <v>210</v>
      </c>
      <c r="D74" s="72">
        <f t="shared" ref="D74:D77" si="6">SUM(E74:H74)</f>
        <v>27328</v>
      </c>
      <c r="E74" s="73"/>
      <c r="F74" s="73"/>
      <c r="G74" s="73">
        <v>27328</v>
      </c>
      <c r="H74" s="73"/>
      <c r="J74" s="69"/>
    </row>
    <row r="75" spans="1:10" ht="37.5" customHeight="1" x14ac:dyDescent="0.3">
      <c r="A75" s="10"/>
      <c r="B75" s="27" t="s">
        <v>197</v>
      </c>
      <c r="C75" s="13" t="s">
        <v>211</v>
      </c>
      <c r="D75" s="72">
        <f t="shared" si="6"/>
        <v>38140</v>
      </c>
      <c r="E75" s="73"/>
      <c r="F75" s="73"/>
      <c r="G75" s="73">
        <v>27444</v>
      </c>
      <c r="H75" s="73">
        <v>10696</v>
      </c>
      <c r="J75" s="69"/>
    </row>
    <row r="76" spans="1:10" ht="37.5" customHeight="1" x14ac:dyDescent="0.3">
      <c r="A76" s="10"/>
      <c r="B76" s="27" t="s">
        <v>222</v>
      </c>
      <c r="C76" s="13" t="s">
        <v>212</v>
      </c>
      <c r="D76" s="72">
        <f t="shared" si="6"/>
        <v>2260</v>
      </c>
      <c r="E76" s="73"/>
      <c r="F76" s="73"/>
      <c r="G76" s="73"/>
      <c r="H76" s="73">
        <v>2260</v>
      </c>
      <c r="J76" s="69"/>
    </row>
    <row r="77" spans="1:10" ht="37.5" customHeight="1" x14ac:dyDescent="0.3">
      <c r="A77" s="10"/>
      <c r="B77" s="27" t="s">
        <v>223</v>
      </c>
      <c r="C77" s="13" t="s">
        <v>213</v>
      </c>
      <c r="D77" s="72">
        <f t="shared" si="6"/>
        <v>111718</v>
      </c>
      <c r="E77" s="73"/>
      <c r="F77" s="73"/>
      <c r="G77" s="73">
        <v>53829</v>
      </c>
      <c r="H77" s="73">
        <v>57889</v>
      </c>
      <c r="J77" s="69"/>
    </row>
    <row r="78" spans="1:10" s="4" customFormat="1" ht="18.75" customHeight="1" x14ac:dyDescent="0.3">
      <c r="A78" s="8">
        <v>6</v>
      </c>
      <c r="B78" s="61" t="s">
        <v>20</v>
      </c>
      <c r="C78" s="21" t="s">
        <v>124</v>
      </c>
      <c r="D78" s="78">
        <f>SUM(D79:D82)</f>
        <v>116582</v>
      </c>
      <c r="E78" s="79">
        <f t="shared" ref="E78:H78" si="7">SUM(E79:E82)</f>
        <v>51000</v>
      </c>
      <c r="F78" s="79">
        <f t="shared" si="7"/>
        <v>43582</v>
      </c>
      <c r="G78" s="79">
        <f t="shared" si="7"/>
        <v>16000</v>
      </c>
      <c r="H78" s="79">
        <f t="shared" si="7"/>
        <v>6000</v>
      </c>
      <c r="J78" s="70"/>
    </row>
    <row r="79" spans="1:10" s="4" customFormat="1" ht="18.75" customHeight="1" x14ac:dyDescent="0.3">
      <c r="A79" s="10" t="s">
        <v>55</v>
      </c>
      <c r="B79" s="27" t="s">
        <v>166</v>
      </c>
      <c r="C79" s="13" t="s">
        <v>167</v>
      </c>
      <c r="D79" s="64">
        <f t="shared" si="2"/>
        <v>2000</v>
      </c>
      <c r="E79" s="65">
        <v>2000</v>
      </c>
      <c r="F79" s="30"/>
      <c r="G79" s="30"/>
      <c r="H79" s="30"/>
      <c r="J79" s="70"/>
    </row>
    <row r="80" spans="1:10" ht="38.85" customHeight="1" x14ac:dyDescent="0.3">
      <c r="A80" s="10" t="s">
        <v>56</v>
      </c>
      <c r="B80" s="27" t="s">
        <v>162</v>
      </c>
      <c r="C80" s="13" t="s">
        <v>125</v>
      </c>
      <c r="D80" s="64">
        <f t="shared" si="2"/>
        <v>50000</v>
      </c>
      <c r="E80" s="41">
        <v>14000</v>
      </c>
      <c r="F80" s="41">
        <v>14000</v>
      </c>
      <c r="G80" s="41">
        <v>16000</v>
      </c>
      <c r="H80" s="41">
        <v>6000</v>
      </c>
      <c r="J80" s="69"/>
    </row>
    <row r="81" spans="1:12" ht="18.75" x14ac:dyDescent="0.3">
      <c r="A81" s="10" t="s">
        <v>57</v>
      </c>
      <c r="B81" s="27" t="s">
        <v>185</v>
      </c>
      <c r="C81" s="33" t="s">
        <v>126</v>
      </c>
      <c r="D81" s="64">
        <f t="shared" si="2"/>
        <v>20000</v>
      </c>
      <c r="E81" s="41">
        <v>20000</v>
      </c>
      <c r="F81" s="41"/>
      <c r="G81" s="41"/>
      <c r="H81" s="41"/>
      <c r="J81" s="69"/>
    </row>
    <row r="82" spans="1:12" ht="18.75" x14ac:dyDescent="0.3">
      <c r="A82" s="10" t="s">
        <v>165</v>
      </c>
      <c r="B82" s="27" t="s">
        <v>21</v>
      </c>
      <c r="C82" s="13" t="s">
        <v>127</v>
      </c>
      <c r="D82" s="64">
        <f t="shared" si="2"/>
        <v>44582</v>
      </c>
      <c r="E82" s="41">
        <v>15000</v>
      </c>
      <c r="F82" s="41">
        <v>29582</v>
      </c>
      <c r="G82" s="41"/>
      <c r="H82" s="41"/>
      <c r="J82" s="69"/>
    </row>
    <row r="83" spans="1:12" ht="18.75" x14ac:dyDescent="0.3">
      <c r="A83" s="16">
        <v>7</v>
      </c>
      <c r="B83" s="61" t="s">
        <v>28</v>
      </c>
      <c r="C83" s="21" t="s">
        <v>128</v>
      </c>
      <c r="D83" s="78">
        <f t="shared" si="2"/>
        <v>976419</v>
      </c>
      <c r="E83" s="80">
        <f>SUM(E84:E86)</f>
        <v>287650</v>
      </c>
      <c r="F83" s="80">
        <f>SUM(F84:F86)</f>
        <v>274139</v>
      </c>
      <c r="G83" s="80">
        <f>SUM(G84:G86)</f>
        <v>195243</v>
      </c>
      <c r="H83" s="80">
        <f>SUM(H84:H86)</f>
        <v>219387</v>
      </c>
      <c r="J83" s="69"/>
    </row>
    <row r="84" spans="1:12" ht="18.75" x14ac:dyDescent="0.3">
      <c r="A84" s="10" t="s">
        <v>25</v>
      </c>
      <c r="B84" s="27" t="s">
        <v>10</v>
      </c>
      <c r="C84" s="13" t="s">
        <v>129</v>
      </c>
      <c r="D84" s="64">
        <f t="shared" si="2"/>
        <v>34366</v>
      </c>
      <c r="E84" s="41">
        <v>13690</v>
      </c>
      <c r="F84" s="41">
        <v>10449</v>
      </c>
      <c r="G84" s="41">
        <v>6030</v>
      </c>
      <c r="H84" s="41">
        <v>4197</v>
      </c>
      <c r="J84" s="69"/>
    </row>
    <row r="85" spans="1:12" ht="18.75" x14ac:dyDescent="0.3">
      <c r="A85" s="10" t="s">
        <v>26</v>
      </c>
      <c r="B85" s="27" t="s">
        <v>0</v>
      </c>
      <c r="C85" s="13" t="s">
        <v>130</v>
      </c>
      <c r="D85" s="64">
        <f t="shared" si="2"/>
        <v>696759</v>
      </c>
      <c r="E85" s="41">
        <v>198410</v>
      </c>
      <c r="F85" s="41">
        <v>188280</v>
      </c>
      <c r="G85" s="41">
        <v>139512</v>
      </c>
      <c r="H85" s="41">
        <v>170557</v>
      </c>
      <c r="J85" s="69"/>
    </row>
    <row r="86" spans="1:12" ht="37.5" x14ac:dyDescent="0.3">
      <c r="A86" s="10" t="s">
        <v>27</v>
      </c>
      <c r="B86" s="27" t="s">
        <v>13</v>
      </c>
      <c r="C86" s="13" t="s">
        <v>131</v>
      </c>
      <c r="D86" s="64">
        <f t="shared" si="2"/>
        <v>245294</v>
      </c>
      <c r="E86" s="41">
        <v>75550</v>
      </c>
      <c r="F86" s="41">
        <v>75410</v>
      </c>
      <c r="G86" s="41">
        <v>49701</v>
      </c>
      <c r="H86" s="41">
        <v>44633</v>
      </c>
      <c r="J86" s="69"/>
    </row>
    <row r="87" spans="1:12" s="4" customFormat="1" ht="18.75" x14ac:dyDescent="0.3">
      <c r="A87" s="8">
        <v>8</v>
      </c>
      <c r="B87" s="61" t="s">
        <v>29</v>
      </c>
      <c r="C87" s="21" t="s">
        <v>132</v>
      </c>
      <c r="D87" s="78">
        <f t="shared" si="2"/>
        <v>26000</v>
      </c>
      <c r="E87" s="80">
        <v>15000</v>
      </c>
      <c r="F87" s="80">
        <v>11000</v>
      </c>
      <c r="G87" s="80"/>
      <c r="H87" s="80"/>
      <c r="J87" s="70"/>
    </row>
    <row r="88" spans="1:12" s="4" customFormat="1" ht="18.75" x14ac:dyDescent="0.3">
      <c r="A88" s="8">
        <v>9</v>
      </c>
      <c r="B88" s="61" t="s">
        <v>15</v>
      </c>
      <c r="C88" s="21" t="s">
        <v>133</v>
      </c>
      <c r="D88" s="78">
        <f t="shared" si="2"/>
        <v>34000</v>
      </c>
      <c r="E88" s="80">
        <v>4000</v>
      </c>
      <c r="F88" s="80"/>
      <c r="G88" s="80"/>
      <c r="H88" s="80">
        <v>30000</v>
      </c>
      <c r="J88" s="70"/>
    </row>
    <row r="89" spans="1:12" s="4" customFormat="1" ht="37.5" x14ac:dyDescent="0.3">
      <c r="A89" s="8">
        <v>10</v>
      </c>
      <c r="B89" s="61" t="s">
        <v>12</v>
      </c>
      <c r="C89" s="21" t="s">
        <v>49</v>
      </c>
      <c r="D89" s="78">
        <f>SUM(D90:D92)</f>
        <v>95000</v>
      </c>
      <c r="E89" s="79">
        <f>SUM(E90:E92)</f>
        <v>55000</v>
      </c>
      <c r="F89" s="79">
        <f>SUM(F90:F92)</f>
        <v>25000</v>
      </c>
      <c r="G89" s="79">
        <f>SUM(G90:G92)</f>
        <v>15000</v>
      </c>
      <c r="H89" s="79">
        <f>SUM(H90:H92)</f>
        <v>0</v>
      </c>
      <c r="J89" s="70"/>
    </row>
    <row r="90" spans="1:12" s="4" customFormat="1" ht="18.75" x14ac:dyDescent="0.3">
      <c r="A90" s="10" t="s">
        <v>76</v>
      </c>
      <c r="B90" s="27" t="s">
        <v>22</v>
      </c>
      <c r="C90" s="13" t="s">
        <v>134</v>
      </c>
      <c r="D90" s="18">
        <f t="shared" si="2"/>
        <v>30000</v>
      </c>
      <c r="E90" s="41">
        <v>25000</v>
      </c>
      <c r="F90" s="41">
        <v>5000</v>
      </c>
      <c r="G90" s="41"/>
      <c r="H90" s="41">
        <v>0</v>
      </c>
    </row>
    <row r="91" spans="1:12" ht="18.75" x14ac:dyDescent="0.3">
      <c r="A91" s="10" t="s">
        <v>77</v>
      </c>
      <c r="B91" s="27" t="s">
        <v>23</v>
      </c>
      <c r="C91" s="13" t="s">
        <v>135</v>
      </c>
      <c r="D91" s="18">
        <f t="shared" si="2"/>
        <v>65000</v>
      </c>
      <c r="E91" s="41">
        <v>30000</v>
      </c>
      <c r="F91" s="41">
        <v>20000</v>
      </c>
      <c r="G91" s="41">
        <v>15000</v>
      </c>
      <c r="H91" s="41"/>
    </row>
    <row r="92" spans="1:12" ht="18.75" x14ac:dyDescent="0.3">
      <c r="A92" s="10" t="s">
        <v>78</v>
      </c>
      <c r="B92" s="27" t="s">
        <v>24</v>
      </c>
      <c r="C92" s="13" t="s">
        <v>136</v>
      </c>
      <c r="D92" s="18">
        <f t="shared" si="2"/>
        <v>0</v>
      </c>
      <c r="E92" s="41">
        <v>0</v>
      </c>
      <c r="F92" s="41">
        <v>0</v>
      </c>
      <c r="G92" s="41">
        <v>0</v>
      </c>
      <c r="H92" s="41">
        <v>0</v>
      </c>
    </row>
    <row r="93" spans="1:12" ht="21.2" customHeight="1" x14ac:dyDescent="0.3">
      <c r="A93" s="34"/>
      <c r="B93" s="35" t="s">
        <v>16</v>
      </c>
      <c r="C93" s="35"/>
      <c r="D93" s="78">
        <f>SUM(D13,D15,D19,D25,D28+D78+D83+D87+D88+D89)</f>
        <v>28232815</v>
      </c>
      <c r="E93" s="79">
        <f>SUM(E13,E15,E19,E25,E28+E78+E83+E87+E88+E89)</f>
        <v>5459973</v>
      </c>
      <c r="F93" s="79">
        <f>SUM(F13,F15,F19,F25,F28+F78+F83+F87+F88+F89)</f>
        <v>11205236</v>
      </c>
      <c r="G93" s="79">
        <f>SUM(G13,G15,G19,G25,G28+G78+G83+G87+G88+G89)</f>
        <v>6477703</v>
      </c>
      <c r="H93" s="79">
        <f>SUM(H13,H15,H19,H25,H28+H78+H83+H87+H88+H89)</f>
        <v>5089903</v>
      </c>
      <c r="L93" s="5"/>
    </row>
    <row r="94" spans="1:12" ht="15.75" customHeight="1" x14ac:dyDescent="0.3">
      <c r="A94" s="36"/>
      <c r="B94" s="37"/>
      <c r="C94" s="37"/>
      <c r="D94" s="62"/>
      <c r="E94" s="63"/>
      <c r="F94" s="63"/>
      <c r="G94" s="63"/>
      <c r="H94" s="63"/>
    </row>
    <row r="95" spans="1:12" ht="15.75" customHeight="1" x14ac:dyDescent="0.3">
      <c r="A95" s="38"/>
      <c r="B95" s="39"/>
      <c r="C95" s="39"/>
      <c r="D95" s="40"/>
      <c r="E95" s="58"/>
      <c r="F95" s="58"/>
      <c r="G95" s="58"/>
      <c r="H95" s="58"/>
    </row>
    <row r="96" spans="1:12" ht="18.75" x14ac:dyDescent="0.3">
      <c r="A96" s="8"/>
      <c r="B96" s="61" t="s">
        <v>190</v>
      </c>
      <c r="C96" s="59"/>
      <c r="D96" s="82">
        <f>SUM(D98:D109)</f>
        <v>1039577</v>
      </c>
      <c r="E96" s="80">
        <f>SUM(E98:E109)</f>
        <v>1039577</v>
      </c>
      <c r="F96" s="80">
        <f>SUM(F98:F109)</f>
        <v>0</v>
      </c>
      <c r="G96" s="80">
        <f>SUM(G98:G109)</f>
        <v>0</v>
      </c>
      <c r="H96" s="80">
        <f>SUM(H98:H109)</f>
        <v>0</v>
      </c>
    </row>
    <row r="97" spans="1:8" ht="18.75" x14ac:dyDescent="0.3">
      <c r="A97" s="8"/>
      <c r="B97" s="27" t="s">
        <v>14</v>
      </c>
      <c r="C97" s="28"/>
      <c r="D97" s="18"/>
      <c r="E97" s="41"/>
      <c r="F97" s="41"/>
      <c r="G97" s="41"/>
      <c r="H97" s="41"/>
    </row>
    <row r="98" spans="1:8" ht="18.75" x14ac:dyDescent="0.3">
      <c r="A98" s="10"/>
      <c r="B98" s="27" t="s">
        <v>30</v>
      </c>
      <c r="C98" s="28" t="s">
        <v>137</v>
      </c>
      <c r="D98" s="18">
        <f t="shared" ref="D98:D109" si="8">SUM(E98:H98)</f>
        <v>728157</v>
      </c>
      <c r="E98" s="41">
        <v>728157</v>
      </c>
      <c r="F98" s="41"/>
      <c r="G98" s="41"/>
      <c r="H98" s="41"/>
    </row>
    <row r="99" spans="1:8" ht="18.75" x14ac:dyDescent="0.3">
      <c r="A99" s="10"/>
      <c r="B99" s="27" t="s">
        <v>31</v>
      </c>
      <c r="C99" s="28" t="s">
        <v>142</v>
      </c>
      <c r="D99" s="18">
        <f t="shared" si="8"/>
        <v>74583</v>
      </c>
      <c r="E99" s="41">
        <v>74583</v>
      </c>
      <c r="F99" s="41"/>
      <c r="G99" s="41"/>
      <c r="H99" s="41"/>
    </row>
    <row r="100" spans="1:8" ht="37.5" x14ac:dyDescent="0.3">
      <c r="A100" s="10"/>
      <c r="B100" s="27" t="s">
        <v>32</v>
      </c>
      <c r="C100" s="28" t="s">
        <v>138</v>
      </c>
      <c r="D100" s="18">
        <f t="shared" si="8"/>
        <v>33618</v>
      </c>
      <c r="E100" s="41">
        <v>33618</v>
      </c>
      <c r="F100" s="41"/>
      <c r="G100" s="41"/>
      <c r="H100" s="41"/>
    </row>
    <row r="101" spans="1:8" ht="18.75" x14ac:dyDescent="0.3">
      <c r="A101" s="10"/>
      <c r="B101" s="27" t="s">
        <v>33</v>
      </c>
      <c r="C101" s="28" t="s">
        <v>139</v>
      </c>
      <c r="D101" s="18">
        <f t="shared" si="8"/>
        <v>77892</v>
      </c>
      <c r="E101" s="41">
        <v>77892</v>
      </c>
      <c r="F101" s="41"/>
      <c r="G101" s="41"/>
      <c r="H101" s="41"/>
    </row>
    <row r="102" spans="1:8" ht="19.899999999999999" customHeight="1" x14ac:dyDescent="0.3">
      <c r="A102" s="10"/>
      <c r="B102" s="27" t="s">
        <v>44</v>
      </c>
      <c r="C102" s="28" t="s">
        <v>140</v>
      </c>
      <c r="D102" s="18">
        <f t="shared" ref="D102" si="9">SUM(E102:H102)</f>
        <v>63590</v>
      </c>
      <c r="E102" s="41">
        <v>63590</v>
      </c>
      <c r="F102" s="41"/>
      <c r="G102" s="41"/>
      <c r="H102" s="41"/>
    </row>
    <row r="103" spans="1:8" ht="39.200000000000003" customHeight="1" x14ac:dyDescent="0.3">
      <c r="A103" s="10"/>
      <c r="B103" s="27" t="s">
        <v>172</v>
      </c>
      <c r="C103" s="28" t="s">
        <v>168</v>
      </c>
      <c r="D103" s="18">
        <f t="shared" si="8"/>
        <v>157</v>
      </c>
      <c r="E103" s="41">
        <v>157</v>
      </c>
      <c r="F103" s="41"/>
      <c r="G103" s="41"/>
      <c r="H103" s="41"/>
    </row>
    <row r="104" spans="1:8" ht="58.7" customHeight="1" x14ac:dyDescent="0.3">
      <c r="A104" s="10"/>
      <c r="B104" s="27" t="s">
        <v>204</v>
      </c>
      <c r="C104" s="28" t="s">
        <v>169</v>
      </c>
      <c r="D104" s="18">
        <f t="shared" si="8"/>
        <v>4</v>
      </c>
      <c r="E104" s="41">
        <v>4</v>
      </c>
      <c r="F104" s="41"/>
      <c r="G104" s="41"/>
      <c r="H104" s="41"/>
    </row>
    <row r="105" spans="1:8" ht="37.9" customHeight="1" x14ac:dyDescent="0.3">
      <c r="A105" s="10"/>
      <c r="B105" s="27" t="s">
        <v>173</v>
      </c>
      <c r="C105" s="28" t="s">
        <v>170</v>
      </c>
      <c r="D105" s="18">
        <f t="shared" ref="D105" si="10">SUM(E105:H105)</f>
        <v>5243</v>
      </c>
      <c r="E105" s="41">
        <v>5243</v>
      </c>
      <c r="F105" s="41"/>
      <c r="G105" s="41"/>
      <c r="H105" s="41"/>
    </row>
    <row r="106" spans="1:8" ht="58.7" customHeight="1" x14ac:dyDescent="0.3">
      <c r="A106" s="10"/>
      <c r="B106" s="25" t="s">
        <v>196</v>
      </c>
      <c r="C106" s="28" t="s">
        <v>186</v>
      </c>
      <c r="D106" s="18">
        <f t="shared" si="8"/>
        <v>8270</v>
      </c>
      <c r="E106" s="41">
        <v>8270</v>
      </c>
      <c r="F106" s="41"/>
      <c r="G106" s="41"/>
      <c r="H106" s="41"/>
    </row>
    <row r="107" spans="1:8" ht="39.200000000000003" customHeight="1" x14ac:dyDescent="0.3">
      <c r="A107" s="10"/>
      <c r="B107" s="27" t="s">
        <v>197</v>
      </c>
      <c r="C107" s="28" t="s">
        <v>187</v>
      </c>
      <c r="D107" s="18">
        <f t="shared" si="8"/>
        <v>3784</v>
      </c>
      <c r="E107" s="41">
        <v>3784</v>
      </c>
      <c r="F107" s="41"/>
      <c r="G107" s="41"/>
      <c r="H107" s="41"/>
    </row>
    <row r="108" spans="1:8" ht="37.15" customHeight="1" x14ac:dyDescent="0.3">
      <c r="A108" s="10"/>
      <c r="B108" s="27" t="s">
        <v>198</v>
      </c>
      <c r="C108" s="28" t="s">
        <v>188</v>
      </c>
      <c r="D108" s="18">
        <f t="shared" si="8"/>
        <v>39729</v>
      </c>
      <c r="E108" s="41">
        <v>39729</v>
      </c>
      <c r="F108" s="41"/>
      <c r="G108" s="41"/>
      <c r="H108" s="41"/>
    </row>
    <row r="109" spans="1:8" ht="58.7" customHeight="1" x14ac:dyDescent="0.3">
      <c r="A109" s="10"/>
      <c r="B109" s="27" t="s">
        <v>199</v>
      </c>
      <c r="C109" s="28" t="s">
        <v>189</v>
      </c>
      <c r="D109" s="18">
        <f t="shared" si="8"/>
        <v>4550</v>
      </c>
      <c r="E109" s="41">
        <v>4550</v>
      </c>
      <c r="F109" s="41"/>
      <c r="G109" s="41"/>
      <c r="H109" s="41"/>
    </row>
    <row r="110" spans="1:8" ht="18.75" x14ac:dyDescent="0.3">
      <c r="A110" s="8"/>
      <c r="B110" s="42" t="s">
        <v>5</v>
      </c>
      <c r="C110" s="60"/>
      <c r="D110" s="76">
        <f>SUM(D96:D96)</f>
        <v>1039577</v>
      </c>
      <c r="E110" s="76">
        <f>SUM(E96:E96)</f>
        <v>1039577</v>
      </c>
      <c r="F110" s="76">
        <f>SUM(F96:F96)</f>
        <v>0</v>
      </c>
      <c r="G110" s="76">
        <f>SUM(G96:G96)</f>
        <v>0</v>
      </c>
      <c r="H110" s="76">
        <f>SUM(H96:H96)</f>
        <v>0</v>
      </c>
    </row>
    <row r="111" spans="1:8" ht="18.75" x14ac:dyDescent="0.3">
      <c r="A111" s="43"/>
      <c r="B111" s="32"/>
      <c r="C111" s="44"/>
      <c r="D111" s="45"/>
      <c r="E111" s="44"/>
      <c r="F111" s="44"/>
      <c r="G111" s="32"/>
      <c r="H111" s="32"/>
    </row>
    <row r="112" spans="1:8" x14ac:dyDescent="0.25">
      <c r="D112" s="5"/>
      <c r="E112" s="5"/>
      <c r="F112" s="5"/>
      <c r="G112" s="5"/>
      <c r="H112" s="5"/>
    </row>
    <row r="113" spans="4:9" x14ac:dyDescent="0.25">
      <c r="D113" s="71"/>
      <c r="E113" s="71"/>
      <c r="F113" s="71"/>
      <c r="G113" s="71"/>
      <c r="H113" s="71"/>
    </row>
    <row r="114" spans="4:9" x14ac:dyDescent="0.25">
      <c r="D114" s="5"/>
      <c r="E114" s="5"/>
    </row>
    <row r="115" spans="4:9" x14ac:dyDescent="0.25">
      <c r="D115" s="5"/>
      <c r="H115" s="5"/>
    </row>
    <row r="116" spans="4:9" x14ac:dyDescent="0.25">
      <c r="D116" s="5"/>
      <c r="I116" s="5"/>
    </row>
    <row r="117" spans="4:9" x14ac:dyDescent="0.25">
      <c r="D117" s="5"/>
      <c r="H117" s="5"/>
    </row>
    <row r="118" spans="4:9" x14ac:dyDescent="0.25">
      <c r="D118" s="5"/>
    </row>
    <row r="119" spans="4:9" x14ac:dyDescent="0.25">
      <c r="D119" s="5"/>
    </row>
    <row r="120" spans="4:9" x14ac:dyDescent="0.25">
      <c r="D120" s="5"/>
    </row>
    <row r="121" spans="4:9" x14ac:dyDescent="0.25">
      <c r="D121" s="5"/>
    </row>
    <row r="122" spans="4:9" x14ac:dyDescent="0.25">
      <c r="D122" s="5"/>
    </row>
    <row r="123" spans="4:9" x14ac:dyDescent="0.25">
      <c r="D123" s="5"/>
    </row>
    <row r="124" spans="4:9" x14ac:dyDescent="0.25">
      <c r="D124" s="5"/>
    </row>
    <row r="125" spans="4:9" x14ac:dyDescent="0.25">
      <c r="D125" s="5"/>
    </row>
    <row r="126" spans="4:9" x14ac:dyDescent="0.25">
      <c r="D126" s="5"/>
    </row>
    <row r="127" spans="4:9" x14ac:dyDescent="0.25">
      <c r="D127" s="5"/>
    </row>
    <row r="128" spans="4:9" x14ac:dyDescent="0.25">
      <c r="D128" s="5"/>
    </row>
    <row r="129" spans="4:4" x14ac:dyDescent="0.25">
      <c r="D129" s="5"/>
    </row>
    <row r="130" spans="4:4" x14ac:dyDescent="0.25">
      <c r="D130" s="5"/>
    </row>
    <row r="131" spans="4:4" x14ac:dyDescent="0.25">
      <c r="D131" s="5"/>
    </row>
    <row r="132" spans="4:4" x14ac:dyDescent="0.25">
      <c r="D132" s="5"/>
    </row>
    <row r="133" spans="4:4" x14ac:dyDescent="0.25">
      <c r="D133" s="5"/>
    </row>
    <row r="134" spans="4:4" x14ac:dyDescent="0.25">
      <c r="D134" s="5"/>
    </row>
    <row r="135" spans="4:4" x14ac:dyDescent="0.25">
      <c r="D135" s="5"/>
    </row>
    <row r="136" spans="4:4" x14ac:dyDescent="0.25">
      <c r="D136" s="5"/>
    </row>
    <row r="137" spans="4:4" x14ac:dyDescent="0.25">
      <c r="D137" s="5"/>
    </row>
    <row r="138" spans="4:4" x14ac:dyDescent="0.25">
      <c r="D138" s="5"/>
    </row>
    <row r="139" spans="4:4" x14ac:dyDescent="0.25">
      <c r="D139" s="5"/>
    </row>
    <row r="140" spans="4:4" x14ac:dyDescent="0.25">
      <c r="D140" s="5"/>
    </row>
    <row r="141" spans="4:4" x14ac:dyDescent="0.25">
      <c r="D141" s="5"/>
    </row>
    <row r="142" spans="4:4" x14ac:dyDescent="0.25">
      <c r="D142" s="5"/>
    </row>
    <row r="143" spans="4:4" x14ac:dyDescent="0.25">
      <c r="D143" s="5"/>
    </row>
    <row r="144" spans="4:4" x14ac:dyDescent="0.25">
      <c r="D144" s="5"/>
    </row>
    <row r="145" spans="4:4" x14ac:dyDescent="0.25">
      <c r="D145" s="5"/>
    </row>
    <row r="146" spans="4:4" x14ac:dyDescent="0.25">
      <c r="D146" s="5"/>
    </row>
    <row r="147" spans="4:4" x14ac:dyDescent="0.25">
      <c r="D147" s="5"/>
    </row>
    <row r="148" spans="4:4" x14ac:dyDescent="0.25">
      <c r="D148" s="5"/>
    </row>
    <row r="149" spans="4:4" x14ac:dyDescent="0.25">
      <c r="D149" s="5"/>
    </row>
    <row r="150" spans="4:4" x14ac:dyDescent="0.25">
      <c r="D150" s="5"/>
    </row>
    <row r="151" spans="4:4" x14ac:dyDescent="0.25">
      <c r="D151" s="5"/>
    </row>
    <row r="152" spans="4:4" x14ac:dyDescent="0.25">
      <c r="D152" s="5"/>
    </row>
    <row r="153" spans="4:4" x14ac:dyDescent="0.25">
      <c r="D153" s="5"/>
    </row>
    <row r="154" spans="4:4" x14ac:dyDescent="0.25">
      <c r="D154" s="5"/>
    </row>
    <row r="155" spans="4:4" x14ac:dyDescent="0.25">
      <c r="D155" s="5"/>
    </row>
    <row r="156" spans="4:4" x14ac:dyDescent="0.25">
      <c r="D156" s="5"/>
    </row>
    <row r="157" spans="4:4" x14ac:dyDescent="0.25">
      <c r="D157" s="5"/>
    </row>
    <row r="158" spans="4:4" x14ac:dyDescent="0.25">
      <c r="D158" s="5"/>
    </row>
    <row r="159" spans="4:4" x14ac:dyDescent="0.25">
      <c r="D159" s="5"/>
    </row>
    <row r="160" spans="4:4" x14ac:dyDescent="0.25">
      <c r="D160" s="5"/>
    </row>
    <row r="161" spans="4:4" x14ac:dyDescent="0.25">
      <c r="D161" s="5"/>
    </row>
    <row r="162" spans="4:4" x14ac:dyDescent="0.25">
      <c r="D162" s="5"/>
    </row>
    <row r="163" spans="4:4" x14ac:dyDescent="0.25">
      <c r="D163" s="5"/>
    </row>
    <row r="164" spans="4:4" x14ac:dyDescent="0.25">
      <c r="D164" s="5"/>
    </row>
  </sheetData>
  <mergeCells count="14">
    <mergeCell ref="A11:A12"/>
    <mergeCell ref="B11:B12"/>
    <mergeCell ref="C11:C12"/>
    <mergeCell ref="D11:D12"/>
    <mergeCell ref="E11:H11"/>
    <mergeCell ref="E1:H1"/>
    <mergeCell ref="E2:H2"/>
    <mergeCell ref="E3:H3"/>
    <mergeCell ref="E4:H4"/>
    <mergeCell ref="A9:H9"/>
    <mergeCell ref="E5:H5"/>
    <mergeCell ref="E6:H6"/>
    <mergeCell ref="E7:H7"/>
    <mergeCell ref="E8:H8"/>
  </mergeCells>
  <pageMargins left="1.1811023622047245" right="0.39370078740157483" top="0.78740157480314965" bottom="0.78740157480314965" header="0" footer="0"/>
  <pageSetup paperSize="9" scale="57" fitToHeight="0" orientation="portrait" r:id="rId1"/>
  <headerFooter alignWithMargins="0">
    <oddHeader>&amp;C&amp;P</oddHeader>
  </headerFooter>
  <colBreaks count="1" manualBreakCount="1">
    <brk id="8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pajamos 2019-12-31</vt:lpstr>
      <vt:lpstr>Lapas1</vt:lpstr>
      <vt:lpstr>'pajamos 2019-12-31'!Print_Area</vt:lpstr>
      <vt:lpstr>'pajamos 2019-12-31'!Print_Titles</vt:lpstr>
    </vt:vector>
  </TitlesOfParts>
  <Company>Finansų skyrius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Danguolė Vėlavičiutė</dc:creator>
  <cp:lastModifiedBy>Admin</cp:lastModifiedBy>
  <cp:lastPrinted>2020-04-03T10:30:41Z</cp:lastPrinted>
  <dcterms:created xsi:type="dcterms:W3CDTF">2005-12-12T09:06:15Z</dcterms:created>
  <dcterms:modified xsi:type="dcterms:W3CDTF">2020-04-10T09:57:41Z</dcterms:modified>
</cp:coreProperties>
</file>